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kret\оао\2024-2025\отчеты 2024\Пружанский РКБО 2024 епфр\"/>
    </mc:Choice>
  </mc:AlternateContent>
  <bookViews>
    <workbookView xWindow="0" yWindow="0" windowWidth="20490" windowHeight="766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1" l="1"/>
  <c r="N95" i="1" s="1"/>
  <c r="N96" i="1" s="1"/>
  <c r="I81" i="1"/>
  <c r="I95" i="1" s="1"/>
  <c r="N77" i="1"/>
  <c r="I77" i="1"/>
  <c r="N69" i="1"/>
  <c r="I69" i="1"/>
  <c r="I96" i="1" s="1"/>
  <c r="I58" i="1"/>
  <c r="O57" i="1"/>
  <c r="J57" i="1"/>
  <c r="N38" i="1"/>
  <c r="N53" i="1" s="1"/>
  <c r="I38" i="1"/>
  <c r="I53" i="1" s="1"/>
  <c r="N36" i="1"/>
  <c r="N54" i="1" s="1"/>
  <c r="I26" i="1"/>
  <c r="I36" i="1" s="1"/>
  <c r="I54" i="1" s="1"/>
  <c r="I21" i="1"/>
  <c r="J20" i="1"/>
  <c r="V10" i="1"/>
  <c r="U10" i="1"/>
  <c r="V9" i="1"/>
  <c r="X10" i="1" s="1"/>
  <c r="U9" i="1"/>
  <c r="W10" i="1" s="1"/>
  <c r="V8" i="1"/>
  <c r="U8" i="1"/>
  <c r="G6" i="1"/>
  <c r="V97" i="1" l="1"/>
  <c r="V54" i="1"/>
  <c r="V96" i="1"/>
  <c r="V55" i="1"/>
  <c r="U96" i="1"/>
  <c r="U53" i="1"/>
  <c r="U95" i="1"/>
  <c r="U54" i="1"/>
  <c r="W9" i="1"/>
  <c r="X9" i="1"/>
</calcChain>
</file>

<file path=xl/comments1.xml><?xml version="1.0" encoding="utf-8"?>
<comments xmlns="http://schemas.openxmlformats.org/spreadsheetml/2006/main">
  <authors>
    <author>bondar</author>
    <author xml:space="preserve">bondar </author>
  </authors>
  <commentList>
    <comment ref="I3" authorId="0" shapeId="0">
      <text>
        <r>
          <rPr>
            <sz val="11"/>
            <color indexed="81"/>
            <rFont val="Times New Roman"/>
            <family val="1"/>
            <charset val="204"/>
          </rPr>
          <t>При заполнении отчетности необходимо вводить данные 
в ячейки с голубой заливкой.</t>
        </r>
      </text>
    </comment>
    <comment ref="C5" authorId="1" shapeId="0">
      <text>
        <r>
          <rPr>
            <sz val="11"/>
            <color indexed="81"/>
            <rFont val="Times New Roman"/>
            <family val="1"/>
            <charset val="204"/>
          </rPr>
          <t xml:space="preserve">  При внесении дополнительных реквизитов и сведений в бухгалтерскую отчетность должна быть соблюдена структура (коды строк и граф) бухгалтерского баланса, отчета о прибылях и убытках, отчета об изменении собственного капитала, отчета о движении денежных средств, отчета об использовании целевого финансирования.
  По каждому числовому значению показателей бухгалтерской отчетности, за исключением бухгалтерской отчетности, составляемой за первый отчетный период деятельности организации, должны быть приведены данные за отчетный период и период года, предшествующего отчетному году (далее - предыдущий год), аналогичный отчетному периоду.
  Если данные за период предыдущего года, аналогичный отчетному периоду, несопоставимы с данными за отчетный период, то первые из названных данных подлежат корректировке в соответствии с законодательством.
  Показатели бухгалтерского баланса, отчета о прибылях и убытках, отчета об изменении собственного капитала, отчета о движении денежных средств, отчета об использовании целевого финансирования, по которым отсутствуют числовые значения, прочеркиваются. </t>
        </r>
        <r>
          <rPr>
            <b/>
            <i/>
            <sz val="11"/>
            <color indexed="18"/>
            <rFont val="Times New Roman"/>
            <family val="1"/>
            <charset val="204"/>
          </rPr>
          <t>Вычитаемые и отрицательные числовые значения показателей показываются в круглых скобках.</t>
        </r>
        <r>
          <rPr>
            <sz val="11"/>
            <color indexed="81"/>
            <rFont val="Times New Roman"/>
            <family val="1"/>
            <charset val="204"/>
          </rPr>
          <t xml:space="preserve">
  В бухгалтерской отчетности не допускается зачет между статьями активов, обязательств, собственного капитала, доходов, расходов, за исключением случаев, установленных законодательством.
  Бухгалтерская отчетность организации, имеющей филиалы, представительства и иные обособленные подразделения (далее - подразделения), составляется с включением показателей деятельности подразделений.</t>
        </r>
      </text>
    </comment>
    <comment ref="U5" authorId="1" shapeId="0">
      <text>
        <r>
          <rPr>
            <sz val="11"/>
            <color indexed="81"/>
            <rFont val="Times New Roman"/>
            <family val="1"/>
            <charset val="204"/>
          </rPr>
          <t>В данную ячейку введите дату начала отчетного периода, за который заполняется баланс.</t>
        </r>
      </text>
    </comment>
    <comment ref="F6" authorId="1" shapeId="0">
      <text>
        <r>
          <rPr>
            <sz val="11"/>
            <color indexed="81"/>
            <rFont val="Times New Roman"/>
            <family val="1"/>
            <charset val="204"/>
          </rPr>
          <t xml:space="preserve">  В бухгалтерском балансе организации, имеющей подразделения:
  дебиторская задолженность подразделений, учитываемая на счете 79 «Внутрихозяйственные расчеты», не показывается по статьям «Долгосрочная дебиторская задолженность» (строка 170), «Краткосрочная дебиторская задолженность» (строка 250);
  кредиторская задолженность перед подразделениями, учитываемая на счете 79 «Внутрихозяйственные расчеты», не показывается по статьям «Прочие долгосрочные обязательства» (строка 560), «Краткосрочная кредиторская задолженность» (строка 630).</t>
        </r>
      </text>
    </comment>
    <comment ref="C13" authorId="1" shapeId="0">
      <text>
        <r>
          <rPr>
            <sz val="11"/>
            <color indexed="81"/>
            <rFont val="Times New Roman"/>
            <family val="1"/>
            <charset val="204"/>
          </rPr>
          <t xml:space="preserve">Показатели бухгалтерской отчетности приводятся </t>
        </r>
        <r>
          <rPr>
            <b/>
            <i/>
            <sz val="11"/>
            <color indexed="10"/>
            <rFont val="Times New Roman"/>
            <family val="1"/>
            <charset val="204"/>
          </rPr>
          <t>в тысячах белорусских рублей в целых числах</t>
        </r>
        <r>
          <rPr>
            <sz val="11"/>
            <color indexed="81"/>
            <rFont val="Times New Roman"/>
            <family val="1"/>
            <charset val="204"/>
          </rPr>
          <t>.</t>
        </r>
      </text>
    </comment>
    <comment ref="I22" authorId="1" shapeId="0">
      <text>
        <r>
          <rPr>
            <sz val="11"/>
            <color indexed="81"/>
            <rFont val="Times New Roman"/>
            <family val="1"/>
            <charset val="204"/>
          </rPr>
          <t xml:space="preserve">В графе 3 «На ________ 20__ г.» показывается стоимость активов, собственного капитала, обязательств на конец отчетного периода. </t>
        </r>
      </text>
    </comment>
    <comment ref="N22" authorId="1" shapeId="0">
      <text>
        <r>
          <rPr>
            <sz val="11"/>
            <color indexed="81"/>
            <rFont val="Times New Roman"/>
            <family val="1"/>
            <charset val="204"/>
          </rPr>
          <t>В графе 4 «На 31 декабря 20__ г.» показывается стоимость активов, собственного капитала, обязательств на конец предыдущего года, которая должна соответствовать данным графы 3 «На ________ 20__ г.» предыдущего года, за исключением случаев, установленных законодательством.</t>
        </r>
      </text>
    </comment>
    <comment ref="C23" authorId="1" shapeId="0">
      <text>
        <r>
          <rPr>
            <sz val="11"/>
            <color indexed="81"/>
            <rFont val="Times New Roman"/>
            <family val="1"/>
            <charset val="204"/>
          </rPr>
          <t>В разделе I «Долгосрочные активы» приводится информация об остатках основных средств, нематериальных активов, доходных вложений в материальные активы, вложений в долгосрочные активы, долгосрочных финансовых вложений, долгосрочной дебиторской задолженности, отложенных налоговых активов, прочих долгосрочных активов.</t>
        </r>
      </text>
    </comment>
    <comment ref="U24" authorId="1" shapeId="0">
      <text>
        <r>
          <rPr>
            <sz val="11"/>
            <color indexed="81"/>
            <rFont val="Times New Roman"/>
            <family val="1"/>
            <charset val="204"/>
          </rPr>
          <t>По статье «Основные средства» (строка 110) показывается остаточная стоимость основных средств, определяемая как разница между первоначальной (переоцененной) стоимостью основных средств, учитываемых на счете 01 «Основные средства», и накопленными по ним суммами амортизации и обесценения, учитываемых на счете 02 «Амортизация основных средств».</t>
        </r>
      </text>
    </comment>
    <comment ref="U25" authorId="1" shapeId="0">
      <text>
        <r>
          <rPr>
            <sz val="11"/>
            <color indexed="81"/>
            <rFont val="Times New Roman"/>
            <family val="1"/>
            <charset val="204"/>
          </rPr>
          <t>По статье «Нематериальные активы» (строка 120) показывается остаточная стоимость нематериальных активов, определяемая как разница между первоначальной (переоцененной) стоимостью нематериальных активов, учитываемых на счете 04 «Нематериальные активы», и накопленными по ним суммами амортизации и обесценения, учитываемых на счете 05 «Амортизация нематериальных активов».</t>
        </r>
      </text>
    </comment>
    <comment ref="U26" authorId="1" shapeId="0">
      <text>
        <r>
          <rPr>
            <sz val="10.5"/>
            <color indexed="81"/>
            <rFont val="Times New Roman"/>
            <family val="1"/>
            <charset val="204"/>
          </rPr>
          <t>По статье «Доходные вложения в материальные активы» (строка 130) показываются суммы доходных вложений в инвестиционную недвижимость, предметы финансовой аренды (лизинга) и прочих доходных вложений в материальные активы. Остаточная стоимость инвестиционной недвижимости определяется как разница между первоначальной (переоцененной) стоимостью инвестиционной недвижимости, учитываемой на счете 03 «Доходные вложения в материальные активы», и накопленными по ней суммами амортизации и обесценения, учитываемых на счете 02 «Амортизация основных средств». Остаточная стоимость предметов финансовой аренды (лизинга) определяется как разница между первоначальной (переоцененной) стоимостью предметов финансовой аренды (лизинга), учитываемых на счете 03 «Доходные вложения в материальные активы», и накопленными по ним суммами амортизации и обесценения, учитываемых на счете 02 «Амортизация основных средств».</t>
        </r>
      </text>
    </comment>
    <comment ref="U31" authorId="1" shapeId="0">
      <text>
        <r>
          <rPr>
            <sz val="11"/>
            <color indexed="81"/>
            <rFont val="Times New Roman"/>
            <family val="1"/>
            <charset val="204"/>
          </rPr>
          <t>По статье «Вложения в долгосрочные активы» (строка 140) показываются суммы вложений в долгосрочные активы, учитываемых на счете 08 «Вложения в долгосрочные активы», а также стоимость оборудования к установке, строительных материалов у заказчика, застройщика, учитываемых на счете 07 «Оборудование к установке и строительные материалы».</t>
        </r>
      </text>
    </comment>
    <comment ref="U32" authorId="1" shapeId="0">
      <text>
        <r>
          <rPr>
            <sz val="11"/>
            <color indexed="81"/>
            <rFont val="Times New Roman"/>
            <family val="1"/>
            <charset val="204"/>
          </rPr>
          <t>По статье «Долгосрочные финансовые вложения» (строка 150) показываются суммы долгосрочных финансовых вложений, учитываемых на счете 06 «Долгосрочные финансовые вложения», погашение которых ожидается более чем через 12 месяцев после отчетной даты.</t>
        </r>
      </text>
    </comment>
    <comment ref="U33" authorId="1" shapeId="0">
      <text>
        <r>
          <rPr>
            <sz val="11"/>
            <color indexed="81"/>
            <rFont val="Times New Roman"/>
            <family val="1"/>
            <charset val="204"/>
          </rPr>
          <t>По статье «Отложенные налоговые активы» (строка 160) показывается сальдо по счету 09 «Отложенные налоговые активы».</t>
        </r>
      </text>
    </comment>
    <comment ref="U34" authorId="1" shapeId="0">
      <text>
        <r>
          <rPr>
            <sz val="11"/>
            <color indexed="81"/>
            <rFont val="Times New Roman"/>
            <family val="1"/>
            <charset val="204"/>
          </rPr>
          <t>По статье «Долгосрочная дебиторская задолженность» (строка 170)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более чем через 12 месяцев после отчетной даты.</t>
        </r>
      </text>
    </comment>
    <comment ref="V34" authorId="1" shapeId="0">
      <text>
        <r>
          <rPr>
            <sz val="11"/>
            <color indexed="81"/>
            <rFont val="Times New Roman"/>
            <family val="1"/>
            <charset val="204"/>
          </rPr>
          <t>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t>
        </r>
      </text>
    </comment>
    <comment ref="U35" authorId="1" shapeId="0">
      <text>
        <r>
          <rPr>
            <sz val="11"/>
            <color indexed="81"/>
            <rFont val="Times New Roman"/>
            <family val="1"/>
            <charset val="204"/>
          </rPr>
          <t>По статье «Прочие долгосрочные активы» (строка 180) показываются остатки долгосрочных активов, не показанные по строкам 110-170, в том числе суммы расходов будущих периодов, учитываемых на счете 97 «Расходы будущих периодов» и подлежащих отнесению на расходы отчетного периода более чем через 12 месяцев после отчетной даты.</t>
        </r>
      </text>
    </comment>
    <comment ref="C37" authorId="1" shapeId="0">
      <text>
        <r>
          <rPr>
            <sz val="11"/>
            <color indexed="81"/>
            <rFont val="Times New Roman"/>
            <family val="1"/>
            <charset val="204"/>
          </rPr>
          <t>В разделе II «Краткосрочные активы» приводится информация об остатках запасов, долгосрочных активов, предназначенных для реализации, расходов будущих периодов, налога на добавленную стоимость по приобретенным товарам, работам, услугам, краткосрочной дебиторской задолженности, краткосрочных финансовых вложений, денежных средств и эквивалентов денежных средств, прочих краткосрочных активов.</t>
        </r>
      </text>
    </comment>
    <comment ref="U38" authorId="1" shapeId="0">
      <text>
        <r>
          <rPr>
            <sz val="11"/>
            <color indexed="81"/>
            <rFont val="Times New Roman"/>
            <family val="1"/>
            <charset val="204"/>
          </rPr>
          <t xml:space="preserve">  По статье «Запасы» (строка 210) показываются остатки материалов, животных на выращивании и откорме, незавершенного производства, готовой продукции и товаров, товаров отгруженных и прочих запасов.
  При наличии резервов под снижение стоимости запасов, учитываемых на счете 14 «Резервы под снижение стоимости запасов», показатели соответствующих строк статьи «Запасы» (строка 210), в связи с которыми созданы резервы под снижение стоимости запасов, уменьшаются на суммы этих резервов.</t>
        </r>
      </text>
    </comment>
    <comment ref="U40" authorId="1" shapeId="0">
      <text>
        <r>
          <rPr>
            <sz val="11"/>
            <color indexed="81"/>
            <rFont val="Times New Roman"/>
            <family val="1"/>
            <charset val="204"/>
          </rPr>
          <t xml:space="preserve">  По строке 211 «материалы» показываются остатки материалов, учитываемых на счетах 10 «Материалы», 15 «Заготовление и приобретение материалов».
  При ведении бухгалтерского учета заготовления и приобретения материалов с использованием счетов 15 «Заготовление и приобретение материалов» и (или) 16 «Отклонение в стоимости материалов» по строке 211 «материалы» показывается также сумма отклонений фактической себестоимости материалов от их стоимости по учетным ценам.</t>
        </r>
      </text>
    </comment>
    <comment ref="U41" authorId="1" shapeId="0">
      <text>
        <r>
          <rPr>
            <sz val="11"/>
            <color indexed="81"/>
            <rFont val="Times New Roman"/>
            <family val="1"/>
            <charset val="204"/>
          </rPr>
          <t>По строке 212 «животные на выращивании и откорме» показывается стоимость животных на выращивании и откорме, учитываемых на счете 11 «Животные на выращивании и откорме».</t>
        </r>
      </text>
    </comment>
    <comment ref="U42" authorId="1" shapeId="0">
      <text>
        <r>
          <rPr>
            <sz val="11"/>
            <color indexed="81"/>
            <rFont val="Times New Roman"/>
            <family val="1"/>
            <charset val="204"/>
          </rPr>
          <t>По строке 213 «незавершенное производство» показываются остатки незавершенного 
производства, учитываемого на счетах 
20 «Основное производство», 
21 «Полуфабрикаты собственного производства», 
23 «Вспомогательные производства», 
29 «Обслуживающие производства и хозяйства».</t>
        </r>
      </text>
    </comment>
    <comment ref="U43" authorId="1" shapeId="0">
      <text>
        <r>
          <rPr>
            <sz val="10.5"/>
            <color indexed="81"/>
            <rFont val="Times New Roman"/>
            <family val="1"/>
            <charset val="204"/>
          </rPr>
          <t>По строке 214 «готовая продукция и товары» показываются остатки готовой продукции, учитываемой на счете 43 «Готовая продукция», остатки товаров, учитываемых на счете 41 «Товары», а также расходы на реализацию, учитываемые на счете 44 «Расходы на реализацию», относящиеся к остаткам товаров в порядке, установленном законодательством.</t>
        </r>
      </text>
    </comment>
    <comment ref="V43" authorId="0" shapeId="0">
      <text>
        <r>
          <rPr>
            <sz val="10.5"/>
            <color indexed="81"/>
            <rFont val="Times New Roman"/>
            <family val="1"/>
            <charset val="204"/>
          </rPr>
          <t>При ведении бухгалтерского учета товаров по розничным ценам показатель этой строки уменьшается на сальдо по счету 42 «Торговая наценка».</t>
        </r>
      </text>
    </comment>
    <comment ref="U44" authorId="1" shapeId="0">
      <text>
        <r>
          <rPr>
            <sz val="11"/>
            <color indexed="81"/>
            <rFont val="Times New Roman"/>
            <family val="1"/>
            <charset val="204"/>
          </rPr>
          <t>По строке 215 «товары отгруженные» показываются остатки товаров отгруженных, учитываемых 
на счете 45 «Товары отгруженные».</t>
        </r>
      </text>
    </comment>
    <comment ref="U45" authorId="1" shapeId="0">
      <text>
        <r>
          <rPr>
            <sz val="11"/>
            <color indexed="81"/>
            <rFont val="Times New Roman"/>
            <family val="1"/>
            <charset val="204"/>
          </rPr>
          <t>По строке 216 «прочие запасы» показываются остатки запасов, не показанные по строкам 211-215.</t>
        </r>
      </text>
    </comment>
    <comment ref="U46" authorId="1" shapeId="0">
      <text>
        <r>
          <rPr>
            <sz val="11"/>
            <color indexed="81"/>
            <rFont val="Times New Roman"/>
            <family val="1"/>
            <charset val="204"/>
          </rPr>
          <t>По статье «Долгосрочные активы, предназначенные для реализации» (строка 220) показываются остатки долгосрочных активов, признанных предназначенными для реализации, а также активов, включенных в выбывающую группу, признанную предназначенной для реализации, учитываемых на счете 47 «Долгосрочные активы, предназначенные для реализации».</t>
        </r>
      </text>
    </comment>
    <comment ref="U47" authorId="1" shapeId="0">
      <text>
        <r>
          <rPr>
            <sz val="11"/>
            <color indexed="81"/>
            <rFont val="Times New Roman"/>
            <family val="1"/>
            <charset val="204"/>
          </rPr>
          <t>По статье «Расходы будущих периодов» (строка 230) показываются суммы расходов будущих периодов, учитываемых на счете 97 «Расходы будущих периодов» и подлежащих отнесению на расходы отчетного периода в течение 12 месяцев после отчетной даты.</t>
        </r>
      </text>
    </comment>
    <comment ref="U48" authorId="1" shapeId="0">
      <text>
        <r>
          <rPr>
            <sz val="11"/>
            <color indexed="81"/>
            <rFont val="Times New Roman"/>
            <family val="1"/>
            <charset val="204"/>
          </rPr>
          <t>По статье «Налог на добавленную стоимость по приобретенным товарам, работам, услугам» (строка 240) показываются суммы налога на добавленную стоимость, учитываемого на счете 18 «Налог на добавленную стоимость по приобретенным товарам, работам, услугам».</t>
        </r>
      </text>
    </comment>
    <comment ref="U49" authorId="1" shapeId="0">
      <text>
        <r>
          <rPr>
            <sz val="11"/>
            <color indexed="81"/>
            <rFont val="Times New Roman"/>
            <family val="1"/>
            <charset val="204"/>
          </rPr>
          <t>По статье «Краткосрочная дебиторская задолженность» (строка 250)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в течение 12 месяцев после отчетной даты.</t>
        </r>
      </text>
    </comment>
    <comment ref="V49" authorId="1" shapeId="0">
      <text>
        <r>
          <rPr>
            <sz val="10.5"/>
            <color indexed="81"/>
            <rFont val="Times New Roman"/>
            <family val="1"/>
            <charset val="204"/>
          </rPr>
          <t>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t>
        </r>
      </text>
    </comment>
    <comment ref="U50" authorId="1" shapeId="0">
      <text>
        <r>
          <rPr>
            <sz val="10.5"/>
            <color indexed="81"/>
            <rFont val="Times New Roman"/>
            <family val="1"/>
            <charset val="204"/>
          </rPr>
          <t xml:space="preserve">По статье «Краткосрочные финансовые вложения» (строка 260) показываются суммы краткосрочных финансовых вложений (за исключением эквивалентов денежных средств), учитываемых на счете 58 «Краткосрочные финансовые вложения», а также суммы долгосрочных финансовых вложений (за исключением долгосрочных финансовых вложений в уставные капиталы других организаций, вкладов участников договора о совместной деятельности в общее имущество простого товарищества), учитываемых на счете 06 «Долгосрочные финансовые вложения», погашение которых ожидается в течение 12 месяцев после отчетной даты. </t>
        </r>
      </text>
    </comment>
    <comment ref="V50" authorId="1" shapeId="0">
      <text>
        <r>
          <rPr>
            <sz val="10.5"/>
            <color indexed="81"/>
            <rFont val="Times New Roman"/>
            <family val="1"/>
            <charset val="204"/>
          </rPr>
          <t>При наличии резервов под обесценение краткосрочных финансовых вложений, учитываемых на счете 59 «Резервы под обесценение краткосрочных финансовых вложений», показатель этой статьи, в связи с которым созданы резервы под обесценение краткосрочных финансовых вложений, уменьшается на суммы этих резервов.</t>
        </r>
      </text>
    </comment>
    <comment ref="U51" authorId="1" shapeId="0">
      <text>
        <r>
          <rPr>
            <sz val="10.5"/>
            <color indexed="81"/>
            <rFont val="Times New Roman"/>
            <family val="1"/>
            <charset val="204"/>
          </rPr>
          <t>По статье «Денежные средства и эквиваленты денежных средств» (строка 270) показываются остатки денежных средств, учитываемых на счетах 50 «Касса», 51 «Расчетные счета», 52 «Валютные счета», 55 «Специальные счета в банках», 57 «Денежные средства в пути», а также остатки эквивалентов денежных средств, учитываемых на счете 58 «Краткосрочные финансовые вложения».</t>
        </r>
      </text>
    </comment>
    <comment ref="U52" authorId="1" shapeId="0">
      <text>
        <r>
          <rPr>
            <sz val="11"/>
            <color indexed="81"/>
            <rFont val="Times New Roman"/>
            <family val="1"/>
            <charset val="204"/>
          </rPr>
          <t>По статье «Прочие краткосрочные активы» (строка 280) показываются остатки краткосрочных активов, не показанные по строкам 210-270, в том числе учитываемые на счете 94 «Недостачи и потери от порчи имущества».</t>
        </r>
      </text>
    </comment>
    <comment ref="C60" authorId="1" shapeId="0">
      <text>
        <r>
          <rPr>
            <sz val="11"/>
            <color indexed="81"/>
            <rFont val="Times New Roman"/>
            <family val="1"/>
            <charset val="204"/>
          </rPr>
          <t>В разделе III «Собственный капитал» приводится информация 
о собственном капитале.</t>
        </r>
      </text>
    </comment>
    <comment ref="U61" authorId="1" shapeId="0">
      <text>
        <r>
          <rPr>
            <sz val="11"/>
            <color indexed="81"/>
            <rFont val="Times New Roman"/>
            <family val="1"/>
            <charset val="204"/>
          </rPr>
          <t>По статье «Уставный капитал» (строка 410) показывается остаток уставного капитала, учитываемого на счете 80 «Уставный капитал».</t>
        </r>
      </text>
    </comment>
    <comment ref="U62" authorId="1" shapeId="0">
      <text>
        <r>
          <rPr>
            <sz val="11"/>
            <color indexed="81"/>
            <rFont val="Times New Roman"/>
            <family val="1"/>
            <charset val="204"/>
          </rPr>
          <t xml:space="preserve">По статье «Неоплаченная часть уставного капитала» (строка 420) показывается дебиторская задолженность собственника имущества (учредителей, участников) по вкладам в уставный капитал, учитываемая на счете 75 «Расчеты с учредителями» (субсчет 75-1 «Расчеты по вкладам в уставный капитал»). </t>
        </r>
        <r>
          <rPr>
            <b/>
            <i/>
            <sz val="11"/>
            <color indexed="18"/>
            <rFont val="Times New Roman"/>
            <family val="1"/>
            <charset val="204"/>
          </rPr>
          <t>Показатель этой статьи вычитается при подсчете итога по разделу III «Собственный капитал».</t>
        </r>
      </text>
    </comment>
    <comment ref="U63" authorId="1" shapeId="0">
      <text>
        <r>
          <rPr>
            <sz val="10.5"/>
            <color indexed="81"/>
            <rFont val="Times New Roman"/>
            <family val="1"/>
            <charset val="204"/>
          </rPr>
          <t>По статье «Собственные акции (доли в уставном капитале)» (строка 430) показывается стоимость собственных акций (долей в уставном капитале), выкупленных у акционеров (участников), учитываемых на счете 81 «Собственные акции (доли в уставном капитале)».</t>
        </r>
        <r>
          <rPr>
            <b/>
            <i/>
            <sz val="10.5"/>
            <color indexed="18"/>
            <rFont val="Times New Roman"/>
            <family val="1"/>
            <charset val="204"/>
          </rPr>
          <t xml:space="preserve"> Показатель этой статьи вычитается при подсчете итога по разделу III «Собственный капитал».</t>
        </r>
      </text>
    </comment>
    <comment ref="U64" authorId="1" shapeId="0">
      <text>
        <r>
          <rPr>
            <sz val="11"/>
            <color indexed="81"/>
            <rFont val="Times New Roman"/>
            <family val="1"/>
            <charset val="204"/>
          </rPr>
          <t>По статье «Резервный капитал» (строка 440) показывается остаток резервного капитала, учитываемого 
на счете 82 «Резервный капитал».</t>
        </r>
      </text>
    </comment>
    <comment ref="U65" authorId="1" shapeId="0">
      <text>
        <r>
          <rPr>
            <sz val="11"/>
            <color indexed="81"/>
            <rFont val="Times New Roman"/>
            <family val="1"/>
            <charset val="204"/>
          </rPr>
          <t>По статье «Добавочный капитал» (строка 450) показывается остаток добавочного капитала, учитываемого 
на счете 83 «Добавочный капитал».</t>
        </r>
      </text>
    </comment>
    <comment ref="U66" authorId="1" shapeId="0">
      <text>
        <r>
          <rPr>
            <sz val="10.5"/>
            <color indexed="81"/>
            <rFont val="Times New Roman"/>
            <family val="1"/>
            <charset val="204"/>
          </rPr>
          <t xml:space="preserve">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t>
        </r>
        <r>
          <rPr>
            <b/>
            <i/>
            <sz val="10.5"/>
            <color indexed="18"/>
            <rFont val="Times New Roman"/>
            <family val="1"/>
            <charset val="204"/>
          </rPr>
          <t>Остаток непокрытого убытка, показанный по этой статье, вычитается при подсчете итога по разделу III «Собственный капитал».</t>
        </r>
      </text>
    </comment>
    <comment ref="U67" authorId="1" shapeId="0">
      <text>
        <r>
          <rPr>
            <sz val="11"/>
            <color indexed="81"/>
            <rFont val="Times New Roman"/>
            <family val="1"/>
            <charset val="204"/>
          </rPr>
          <t xml:space="preserve">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t>
        </r>
        <r>
          <rPr>
            <b/>
            <i/>
            <sz val="11"/>
            <color indexed="18"/>
            <rFont val="Times New Roman"/>
            <family val="1"/>
            <charset val="204"/>
          </rPr>
          <t xml:space="preserve">Остаток убытка отчетного периода, показанный по этой статье, вычитается при подсчете итога по разделу III «Собственный капитал». </t>
        </r>
        <r>
          <rPr>
            <b/>
            <i/>
            <sz val="11"/>
            <color indexed="81"/>
            <rFont val="Times New Roman"/>
            <family val="1"/>
            <charset val="204"/>
          </rPr>
          <t xml:space="preserve">
В годовом бухгалтерском балансе статья «Чистая прибыль (убыток) отчетного периода» (строка 470) не заполняется.</t>
        </r>
      </text>
    </comment>
    <comment ref="U68" authorId="1" shapeId="0">
      <text>
        <r>
          <rPr>
            <sz val="10.5"/>
            <color indexed="81"/>
            <rFont val="Times New Roman"/>
            <family val="1"/>
            <charset val="204"/>
          </rPr>
          <t>По статье «Целевое финансирование» (строка 480) показывается остаток целевого финансирования, учитываемого на счете 86 «Целевое финансирование».</t>
        </r>
      </text>
    </comment>
    <comment ref="C70" authorId="1" shapeId="0">
      <text>
        <r>
          <rPr>
            <sz val="11"/>
            <color indexed="81"/>
            <rFont val="Times New Roman"/>
            <family val="1"/>
            <charset val="204"/>
          </rPr>
          <t>В разделе IV «Долгосрочные обязательства» приводится информация об обязательствах, погашение которых ожидается более чем через 12 месяцев после отчетной даты.</t>
        </r>
      </text>
    </comment>
    <comment ref="U71" authorId="1" shapeId="0">
      <text>
        <r>
          <rPr>
            <sz val="11"/>
            <color indexed="81"/>
            <rFont val="Times New Roman"/>
            <family val="1"/>
            <charset val="204"/>
          </rPr>
          <t>По статье «Долгосрочные кредиты и займы» (строка 510) показываются учитываемые на счете 67 «Расчеты по долгосрочным кредитам и займам» обязательства по долгосрочным кредитам и займам (за исключением процентов по ним), погашение которых ожидается более чем через 12 месяцев после отчетной даты.</t>
        </r>
      </text>
    </comment>
    <comment ref="U72" authorId="1" shapeId="0">
      <text>
        <r>
          <rPr>
            <sz val="11"/>
            <color indexed="81"/>
            <rFont val="Times New Roman"/>
            <family val="1"/>
            <charset val="204"/>
          </rPr>
          <t>По статье «Долгосрочные обязательства по лизинговым платежам» (строка 520) показываются учитываемые на счете 76 «Расчеты с разными дебиторами и кредиторами» обязательства по лизинговым платежам, погашение которых ожидается более чем через 12 месяцев после отчетной даты.</t>
        </r>
      </text>
    </comment>
    <comment ref="U73" authorId="1" shapeId="0">
      <text>
        <r>
          <rPr>
            <sz val="10.5"/>
            <color indexed="81"/>
            <rFont val="Times New Roman"/>
            <family val="1"/>
            <charset val="204"/>
          </rPr>
          <t>По статье «Отложенные налоговые обязательства» (строка 530) показывается сальдо по счету 65 «Отложенные налоговые обязательства».</t>
        </r>
      </text>
    </comment>
    <comment ref="U74" authorId="1" shapeId="0">
      <text>
        <r>
          <rPr>
            <sz val="11"/>
            <color indexed="81"/>
            <rFont val="Times New Roman"/>
            <family val="1"/>
            <charset val="204"/>
          </rPr>
          <t>По статье «Доходы будущих периодов» (строка 540) показываются суммы доходов будущих периодов, учитываемых на счете 98 «Доходы будущих периодов» и подлежащих отнесению на доходы отчетного периода более чем через 12 месяцев после отчетной даты.</t>
        </r>
      </text>
    </comment>
    <comment ref="U75" authorId="1" shapeId="0">
      <text>
        <r>
          <rPr>
            <sz val="11"/>
            <color indexed="81"/>
            <rFont val="Times New Roman"/>
            <family val="1"/>
            <charset val="204"/>
          </rPr>
          <t>По статье «Резервы предстоящих платежей» (строка 550) показываются суммы резервов предстоящих платежей, учитываемых на счете 96 «Резервы предстоящих платежей» и подлежащих использованию более чем через 12 месяцев после отчетной даты.</t>
        </r>
      </text>
    </comment>
    <comment ref="U76" authorId="1" shapeId="0">
      <text>
        <r>
          <rPr>
            <sz val="10.5"/>
            <color indexed="81"/>
            <rFont val="Times New Roman"/>
            <family val="1"/>
            <charset val="204"/>
          </rPr>
          <t>По статье «Прочие долгосрочные обязательства» (строка 560) показываются обязательства, погашение которых ожидается более чем через 12 месяцев после отчетной даты, не показанные по строкам 510-550.</t>
        </r>
      </text>
    </comment>
    <comment ref="C78" authorId="1" shapeId="0">
      <text>
        <r>
          <rPr>
            <sz val="11"/>
            <color indexed="81"/>
            <rFont val="Times New Roman"/>
            <family val="1"/>
            <charset val="204"/>
          </rPr>
          <t>В разделе V «Краткосрочные обязательства» приводится информация об обязательствах, погашение которых ожидается в течение 12 месяцев после отчетной даты.</t>
        </r>
      </text>
    </comment>
    <comment ref="U79" authorId="1" shapeId="0">
      <text>
        <r>
          <rPr>
            <sz val="11"/>
            <color indexed="81"/>
            <rFont val="Times New Roman"/>
            <family val="1"/>
            <charset val="204"/>
          </rPr>
          <t>По статье «Краткосрочные кредиты и займы» (строка 610) показываются обязательства по краткосрочным кредитам и займам (за исключением процентов по ним), учитываемые на счете 66 «Расчеты по краткосрочным кредитам и займам».</t>
        </r>
      </text>
    </comment>
    <comment ref="U80" authorId="1" shapeId="0">
      <text>
        <r>
          <rPr>
            <sz val="11"/>
            <color indexed="81"/>
            <rFont val="Times New Roman"/>
            <family val="1"/>
            <charset val="204"/>
          </rPr>
          <t>По статье «Краткосрочная часть долгосрочных обязательств» (строка 620) показывается часть долгосрочных обязательств, учитываемых на счетах учета расчетов, погашение которой ожидается в течение 12 месяцев после отчетной даты, за исключением кредиторской задолженности, показанной по статье «Краткосрочная кредиторская задолженность» (строка 630).</t>
        </r>
      </text>
    </comment>
    <comment ref="U81" authorId="1" shapeId="0">
      <text>
        <r>
          <rPr>
            <sz val="11"/>
            <color indexed="81"/>
            <rFont val="Times New Roman"/>
            <family val="1"/>
            <charset val="204"/>
          </rPr>
          <t>По статье «Краткосрочная кредиторская задолженность» (строка 630) показывается кредиторская задолженность, учитываемая на счетах учета расчетов (за исключением обязательств, включенных в выбывающую группу, признанную предназначенной для реализации, и обязательств по кредитам и займам без учета процентов по ним), погашение которой ожидается в течение 12 месяцев после отчетной даты.</t>
        </r>
      </text>
    </comment>
    <comment ref="U83" authorId="1" shapeId="0">
      <text>
        <r>
          <rPr>
            <sz val="11"/>
            <color indexed="81"/>
            <rFont val="Times New Roman"/>
            <family val="1"/>
            <charset val="204"/>
          </rPr>
          <t>По строке 631 «поставщикам, подрядчикам, исполнителям» показывается кредиторская задолженность поставщикам, подрядчикам, исполнителям, учитываемая на счете 60 «Расчеты с поставщиками и подрядчиками».</t>
        </r>
      </text>
    </comment>
    <comment ref="U84" authorId="1" shapeId="0">
      <text>
        <r>
          <rPr>
            <sz val="11"/>
            <color indexed="81"/>
            <rFont val="Times New Roman"/>
            <family val="1"/>
            <charset val="204"/>
          </rPr>
          <t>По строке 632 «по авансам полученным» показываются суммы полученных от покупателей и заказчиков предварительной оплаты, авансов, учитываемых на счете 62 «Расчеты с покупателями и заказчиками».</t>
        </r>
      </text>
    </comment>
    <comment ref="U85" authorId="1" shapeId="0">
      <text>
        <r>
          <rPr>
            <sz val="11"/>
            <color indexed="81"/>
            <rFont val="Times New Roman"/>
            <family val="1"/>
            <charset val="204"/>
          </rPr>
          <t>По строке 633 «по налогам и сборам» показывается кредиторская задолженность по налогам и сборам, учитываемая на счете 68 «Расчеты по налогам и сборам».</t>
        </r>
      </text>
    </comment>
    <comment ref="U86" authorId="1" shapeId="0">
      <text>
        <r>
          <rPr>
            <sz val="11"/>
            <color indexed="81"/>
            <rFont val="Times New Roman"/>
            <family val="1"/>
            <charset val="204"/>
          </rPr>
          <t>По строке 634 «по социальному страхованию и обеспечению» показывается кредиторская задолженность по социальному страхованию и обеспечению, учитываемая на счете 69 «Расчеты по социальному страхованию и обеспечению».</t>
        </r>
      </text>
    </comment>
    <comment ref="U87" authorId="1" shapeId="0">
      <text>
        <r>
          <rPr>
            <sz val="11"/>
            <color indexed="81"/>
            <rFont val="Times New Roman"/>
            <family val="1"/>
            <charset val="204"/>
          </rPr>
          <t>По строке 635 «по оплате труда» показывается кредиторская задолженность перед работниками по оплате труда, учитываемая на счете 70 «Расчеты с персоналом по оплате труда», а также кредиторская задолженность перед работниками по начисленным, но не выплаченным в установленный срок суммам, учитываемая на счете 76 «Расчеты с разными дебиторами и кредиторами».</t>
        </r>
      </text>
    </comment>
    <comment ref="U88" authorId="1" shapeId="0">
      <text>
        <r>
          <rPr>
            <sz val="11"/>
            <color indexed="81"/>
            <rFont val="Times New Roman"/>
            <family val="1"/>
            <charset val="204"/>
          </rPr>
          <t>По строке 636 «по лизинговым платежам» показывается кредиторская задолженность по лизинговым платежам, учитываемая на счете 76 «Расчеты с разными дебиторами и кредиторами».</t>
        </r>
      </text>
    </comment>
    <comment ref="U89" authorId="1" shapeId="0">
      <text>
        <r>
          <rPr>
            <sz val="11"/>
            <color indexed="81"/>
            <rFont val="Times New Roman"/>
            <family val="1"/>
            <charset val="204"/>
          </rPr>
          <t>По строке 637 «собственнику имущества (учредителям, участникам)» показывается кредиторская задолженность перед собственником имущества (учредителями, участниками) по выплате дивидендов и других доходов от участия в уставном капитале организации, учитываемая на счетах 70 «Расчеты с персоналом по оплате труда», 75 «Расчеты с учредителями».</t>
        </r>
      </text>
    </comment>
    <comment ref="U90" authorId="1" shapeId="0">
      <text>
        <r>
          <rPr>
            <sz val="11"/>
            <color indexed="81"/>
            <rFont val="Times New Roman"/>
            <family val="1"/>
            <charset val="204"/>
          </rPr>
          <t>По строке 638 «прочим кредиторам» показывается кредиторская задолженность, не показанная по строкам 631-637, в том числе кредиторская задолженность по процентам по кредитам 
и займам, учитываемая на счетах 
66 «Расчеты по краткосрочным кредитам и займам», 
67 «Расчеты по долгосрочным кредитам и займам», кредиторская задолженность перед 
работниками, учитываемая на счетах 
71 «Расчеты с подотчетными лицами», 
73 «Расчеты с персоналом по прочим операциям».</t>
        </r>
      </text>
    </comment>
    <comment ref="U91" authorId="1" shapeId="0">
      <text>
        <r>
          <rPr>
            <sz val="11"/>
            <color indexed="81"/>
            <rFont val="Times New Roman"/>
            <family val="1"/>
            <charset val="204"/>
          </rPr>
          <t>По статье «Обязательства, предназначенные для реализации» (строка 640) показываются обязательства, включенные в выбывающую группу, признанную предназначенной для реализации, учитываемые на счете 76 «Расчеты с разными дебиторами и кредиторами».</t>
        </r>
      </text>
    </comment>
    <comment ref="U92" authorId="1" shapeId="0">
      <text>
        <r>
          <rPr>
            <sz val="11"/>
            <color indexed="81"/>
            <rFont val="Times New Roman"/>
            <family val="1"/>
            <charset val="204"/>
          </rPr>
          <t>По статье «Доходы будущих периодов» (строка 650) показываются суммы доходов будущих периодов, учитываемых на счете 98 «Доходы будущих периодов» и подлежащих отнесению на доходы отчетного периода в течение 12 месяцев после отчетной даты.</t>
        </r>
      </text>
    </comment>
    <comment ref="U93" authorId="1" shapeId="0">
      <text>
        <r>
          <rPr>
            <sz val="11"/>
            <color indexed="81"/>
            <rFont val="Times New Roman"/>
            <family val="1"/>
            <charset val="204"/>
          </rPr>
          <t>По статье «Резервы предстоящих платежей» (строка 660) показываются суммы резервов предстоящих платежей, учитываемых на счете 96 «Резервы предстоящих платежей» и подлежащих использованию в течение 12 месяцев после отчетной даты.</t>
        </r>
      </text>
    </comment>
    <comment ref="U94" authorId="1" shapeId="0">
      <text>
        <r>
          <rPr>
            <sz val="11"/>
            <color indexed="81"/>
            <rFont val="Times New Roman"/>
            <family val="1"/>
            <charset val="204"/>
          </rPr>
          <t>По статье «Прочие краткосрочные обязательства» (строка 670) показываются обязательства, погашение которых ожидается в течение 12 месяцев после отчетной даты, не показанные по строкам 610-660.</t>
        </r>
      </text>
    </comment>
  </commentList>
</comments>
</file>

<file path=xl/sharedStrings.xml><?xml version="1.0" encoding="utf-8"?>
<sst xmlns="http://schemas.openxmlformats.org/spreadsheetml/2006/main" count="159" uniqueCount="142">
  <si>
    <t>Приложение 1
к Национальному стандарту бухгалтерского учета и отчетности «Индивидуальная бухгалтерская отчетность» 
12.12.2016 № 104</t>
  </si>
  <si>
    <r>
      <t>Заполнение форм начинается с указания периода, за который оформляется отчетность.</t>
    </r>
    <r>
      <rPr>
        <b/>
        <sz val="11"/>
        <rFont val="Times New Roman"/>
        <family val="1"/>
        <charset val="204"/>
      </rPr>
      <t xml:space="preserve"> 
</t>
    </r>
    <r>
      <rPr>
        <b/>
        <sz val="11"/>
        <color indexed="13"/>
        <rFont val="Times New Roman"/>
        <family val="1"/>
        <charset val="204"/>
      </rPr>
      <t>Для этого,  в ячейку слева, окрашенную в желтый цвет, введите дату начала отчетного периода, за который заполняется баланс.</t>
    </r>
  </si>
  <si>
    <t>Форма</t>
  </si>
  <si>
    <t>БУХГАЛТЕРСКИЙ БАЛАНС</t>
  </si>
  <si>
    <t>на</t>
  </si>
  <si>
    <t>В ячейку слева, окрашенную в бледно-зеленый цвет, введите дату окончания отчетного периода, за который заполняется баланс.</t>
  </si>
  <si>
    <t>Организация</t>
  </si>
  <si>
    <t>Открытое акционерное общество "Пружанский РКБО"</t>
  </si>
  <si>
    <t>Учетный номер плательщика</t>
  </si>
  <si>
    <t>Вид экономической деятельности</t>
  </si>
  <si>
    <t>Стирка и обработка белья и других изделий</t>
  </si>
  <si>
    <t>Организационно-правовая форма</t>
  </si>
  <si>
    <t xml:space="preserve">Открытое акционерное общество </t>
  </si>
  <si>
    <t>Орган управления</t>
  </si>
  <si>
    <t>Пружанский РИК</t>
  </si>
  <si>
    <t>Единица измерения</t>
  </si>
  <si>
    <t>тыс. рублей</t>
  </si>
  <si>
    <t>Адрес</t>
  </si>
  <si>
    <t>г. Пружаны, ул. Макаренко 21</t>
  </si>
  <si>
    <t>Дата утверждения</t>
  </si>
  <si>
    <t>Дата отправки</t>
  </si>
  <si>
    <t>Дата принятия</t>
  </si>
  <si>
    <t>Активы</t>
  </si>
  <si>
    <t>Код строки</t>
  </si>
  <si>
    <t>На</t>
  </si>
  <si>
    <t>На </t>
  </si>
  <si>
    <t>I. ДОЛГОСРОЧНЫЕ АКТИВЫ</t>
  </si>
  <si>
    <t>Основные средства</t>
  </si>
  <si>
    <t>01 ,02</t>
  </si>
  <si>
    <t>Нематериальные активы</t>
  </si>
  <si>
    <t>04, 05</t>
  </si>
  <si>
    <t>Доходные вложения в материальные активы</t>
  </si>
  <si>
    <t>03, 02</t>
  </si>
  <si>
    <t xml:space="preserve">        в том числе:</t>
  </si>
  <si>
    <t xml:space="preserve">    инвестиционная недвижимость</t>
  </si>
  <si>
    <t xml:space="preserve">    предметы финансовой аренды (лизинга)</t>
  </si>
  <si>
    <t xml:space="preserve">    прочие доходные вложения в материальные активы</t>
  </si>
  <si>
    <t>Вложения в долгосрочные активы</t>
  </si>
  <si>
    <t>08, 07</t>
  </si>
  <si>
    <t>Долгосрочные финансовые вложения</t>
  </si>
  <si>
    <t>06</t>
  </si>
  <si>
    <t>Отложенные налоговые активы</t>
  </si>
  <si>
    <t>09</t>
  </si>
  <si>
    <t>Долгосрочная дебиторская задолженность</t>
  </si>
  <si>
    <t>60, 62, 76</t>
  </si>
  <si>
    <t>63</t>
  </si>
  <si>
    <t>Прочие долгосрочные активы</t>
  </si>
  <si>
    <t>97</t>
  </si>
  <si>
    <t>ИТОГО по разделу I</t>
  </si>
  <si>
    <t>II. КРАТКОСРОЧНЫЕ АКТИВЫ</t>
  </si>
  <si>
    <t>Запасы</t>
  </si>
  <si>
    <t xml:space="preserve">    материалы</t>
  </si>
  <si>
    <t>10, 15, 16</t>
  </si>
  <si>
    <t xml:space="preserve">    животные на выращивании и откорме</t>
  </si>
  <si>
    <t>11</t>
  </si>
  <si>
    <t xml:space="preserve">    незавершенное производство</t>
  </si>
  <si>
    <t>20, 21, 23, 29</t>
  </si>
  <si>
    <t xml:space="preserve">    готовая продукция и товары</t>
  </si>
  <si>
    <t>43, 41, 44</t>
  </si>
  <si>
    <t>42</t>
  </si>
  <si>
    <t xml:space="preserve">    товары отгруженные</t>
  </si>
  <si>
    <t>45</t>
  </si>
  <si>
    <t xml:space="preserve">    прочие запасы</t>
  </si>
  <si>
    <t>Долгосрочные активы, предназначенные для реализации</t>
  </si>
  <si>
    <t>47</t>
  </si>
  <si>
    <t>Расходы будущих периодов</t>
  </si>
  <si>
    <t>-</t>
  </si>
  <si>
    <t>Налог на добавленную стоимость по приобретенным товарам, работам, услугам</t>
  </si>
  <si>
    <t>18</t>
  </si>
  <si>
    <t>Краткосрочная дебиторская задолженность</t>
  </si>
  <si>
    <t>Краткосрочные финансовые вложения</t>
  </si>
  <si>
    <t>58, 06</t>
  </si>
  <si>
    <t>59</t>
  </si>
  <si>
    <t>Денежные средства и эквиваленты денежных средств</t>
  </si>
  <si>
    <t>50, 51, 52, 55, 57, 58</t>
  </si>
  <si>
    <t>Прочие краткосрочные активы</t>
  </si>
  <si>
    <t>94</t>
  </si>
  <si>
    <t>ИТОГО по разделу II</t>
  </si>
  <si>
    <t>БАЛАНС</t>
  </si>
  <si>
    <t>Собственный капитал и обязательства</t>
  </si>
  <si>
    <t>III. СОБСТВЕННЫЙ КАПИТАЛ</t>
  </si>
  <si>
    <t>Уставный капитал</t>
  </si>
  <si>
    <t>80</t>
  </si>
  <si>
    <t>Неоплаченная часть уставного капитала</t>
  </si>
  <si>
    <t>75 (75-1)</t>
  </si>
  <si>
    <t>Собственные акции (доли в уставном капитале)</t>
  </si>
  <si>
    <t>81</t>
  </si>
  <si>
    <t>Резервный капитал</t>
  </si>
  <si>
    <t>82</t>
  </si>
  <si>
    <t>Добавочный капитал</t>
  </si>
  <si>
    <t>83</t>
  </si>
  <si>
    <t>Нераспределенная прибыль (непокрытый убыток)</t>
  </si>
  <si>
    <t>84</t>
  </si>
  <si>
    <t>Чистая прибыль (убыток) отчетного периода</t>
  </si>
  <si>
    <t>99</t>
  </si>
  <si>
    <t>Целевое финансирование</t>
  </si>
  <si>
    <t>86</t>
  </si>
  <si>
    <t>ИТОГО по разделу III</t>
  </si>
  <si>
    <t>IV. ДОЛГОСРОЧНЫЕ ОБЯЗАТЕЛЬСТВА</t>
  </si>
  <si>
    <t>Долгосрочные кредиты и займы</t>
  </si>
  <si>
    <t>67</t>
  </si>
  <si>
    <t>Долгосрочные обязательства по лизинговым платежам</t>
  </si>
  <si>
    <t>76</t>
  </si>
  <si>
    <t>Отложенные налоговые обязательства</t>
  </si>
  <si>
    <t>65</t>
  </si>
  <si>
    <t>Доходы будущих периодов</t>
  </si>
  <si>
    <t>98</t>
  </si>
  <si>
    <t>Резервы предстоящих платежей</t>
  </si>
  <si>
    <t>96</t>
  </si>
  <si>
    <t>Прочие долгосрочные обязательства</t>
  </si>
  <si>
    <t>ИТОГО по разделу IV</t>
  </si>
  <si>
    <t>V. КРАТКОСРОЧНЫЕ ОБЯЗАТЕЛЬСТВА</t>
  </si>
  <si>
    <t>Краткосрочные кредиты и займы</t>
  </si>
  <si>
    <t>66</t>
  </si>
  <si>
    <t>Краткосрочная часть долгосрочных обязательств</t>
  </si>
  <si>
    <t>Краткосрочная кредиторская задолженность</t>
  </si>
  <si>
    <t xml:space="preserve">    поставщикам, подрядчикам, исполнителям</t>
  </si>
  <si>
    <t>60</t>
  </si>
  <si>
    <t xml:space="preserve">    по авансам полученным</t>
  </si>
  <si>
    <t>62</t>
  </si>
  <si>
    <t xml:space="preserve">    по налогам и сборам</t>
  </si>
  <si>
    <t>68</t>
  </si>
  <si>
    <t xml:space="preserve">    по социальному страхованию и обеспечению</t>
  </si>
  <si>
    <t>69</t>
  </si>
  <si>
    <t xml:space="preserve">    по оплате труда</t>
  </si>
  <si>
    <t>70, 76</t>
  </si>
  <si>
    <t xml:space="preserve">    по лизинговым платежам</t>
  </si>
  <si>
    <t xml:space="preserve">    собственнику имущества (учредителям, участникам)</t>
  </si>
  <si>
    <t>70, 75</t>
  </si>
  <si>
    <t xml:space="preserve">    прочим кредиторам</t>
  </si>
  <si>
    <t>66, 67, 71, 73</t>
  </si>
  <si>
    <t>Обязательства, предназначенные для реализации</t>
  </si>
  <si>
    <t>Прочие краткосрочные обязательства</t>
  </si>
  <si>
    <t>ИТОГО по разделу V</t>
  </si>
  <si>
    <t>Руководитель</t>
  </si>
  <si>
    <t>Гвоздик А.Ф.</t>
  </si>
  <si>
    <t>           </t>
  </si>
  <si>
    <t>(подпись)</t>
  </si>
  <si>
    <t>(инициалы, фамилия)</t>
  </si>
  <si>
    <t xml:space="preserve">Главный бухгалтер </t>
  </si>
  <si>
    <t>Фомина Е.Р.</t>
  </si>
  <si>
    <t>20 января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</si>
</sst>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164" formatCode="[$-FC19]d\ mmmm\ yyyy\ &quot;г.&quot;"/>
    <numFmt numFmtId="165" formatCode="00"/>
    <numFmt numFmtId="166" formatCode="#,##0.0"/>
    <numFmt numFmtId="167" formatCode="[$-FC19]d\ mmmm"/>
    <numFmt numFmtId="168" formatCode="[$-F800]dddd\,\ mmmm\ dd\,\ yyyy"/>
    <numFmt numFmtId="169" formatCode="[$-FC19]\ yyyy\ &quot;г.&quot;"/>
    <numFmt numFmtId="170" formatCode="_(* #,##0_);\(* \-#,##0\);_(* &quot;-&quot;??_);_(@_)"/>
    <numFmt numFmtId="171" formatCode="_(#,##0_);\(#,##0\);_(* &quot;-&quot;??_);_(@_)"/>
    <numFmt numFmtId="172" formatCode="_(#,##0_);\(\-#,##0\);_(* &quot;-&quot;??_);_(@_)"/>
    <numFmt numFmtId="173" formatCode="\(#,##0\);\(#,##0\);_(* &quot;-&quot;??_);_(@_)"/>
  </numFmts>
  <fonts count="24" x14ac:knownFonts="1">
    <font>
      <sz val="11"/>
      <color theme="1"/>
      <name val="Calibri"/>
      <family val="2"/>
      <charset val="204"/>
      <scheme val="minor"/>
    </font>
    <font>
      <sz val="11"/>
      <color theme="1"/>
      <name val="Calibri"/>
      <family val="2"/>
      <charset val="204"/>
      <scheme val="minor"/>
    </font>
    <font>
      <sz val="11"/>
      <name val="Times New Roman"/>
      <family val="1"/>
      <charset val="204"/>
    </font>
    <font>
      <i/>
      <sz val="9"/>
      <color indexed="18"/>
      <name val="Times New Roman"/>
      <family val="1"/>
      <charset val="204"/>
    </font>
    <font>
      <sz val="10.5"/>
      <name val="Times New Roman"/>
      <family val="1"/>
      <charset val="204"/>
    </font>
    <font>
      <b/>
      <sz val="11"/>
      <color indexed="10"/>
      <name val="Times New Roman"/>
      <family val="1"/>
      <charset val="204"/>
    </font>
    <font>
      <b/>
      <sz val="11"/>
      <name val="Times New Roman"/>
      <family val="1"/>
      <charset val="204"/>
    </font>
    <font>
      <b/>
      <sz val="11"/>
      <color indexed="13"/>
      <name val="Times New Roman"/>
      <family val="1"/>
      <charset val="204"/>
    </font>
    <font>
      <b/>
      <sz val="11"/>
      <color indexed="18"/>
      <name val="Times New Roman"/>
      <family val="1"/>
      <charset val="204"/>
    </font>
    <font>
      <b/>
      <sz val="11"/>
      <color indexed="17"/>
      <name val="Times New Roman"/>
      <family val="1"/>
      <charset val="204"/>
    </font>
    <font>
      <b/>
      <sz val="10.5"/>
      <color indexed="10"/>
      <name val="Times New Roman"/>
      <family val="1"/>
      <charset val="204"/>
    </font>
    <font>
      <sz val="12"/>
      <name val="Times New Roman"/>
      <family val="1"/>
      <charset val="204"/>
    </font>
    <font>
      <b/>
      <sz val="12"/>
      <name val="Times New Roman"/>
      <family val="1"/>
      <charset val="204"/>
    </font>
    <font>
      <b/>
      <sz val="12"/>
      <color indexed="10"/>
      <name val="Times New Roman"/>
      <family val="1"/>
      <charset val="204"/>
    </font>
    <font>
      <sz val="1"/>
      <name val="Times New Roman"/>
      <family val="1"/>
      <charset val="204"/>
    </font>
    <font>
      <sz val="11"/>
      <color indexed="10"/>
      <name val="Times New Roman"/>
      <family val="1"/>
      <charset val="204"/>
    </font>
    <font>
      <i/>
      <sz val="9"/>
      <name val="Times New Roman"/>
      <family val="1"/>
      <charset val="204"/>
    </font>
    <font>
      <sz val="11"/>
      <color indexed="81"/>
      <name val="Times New Roman"/>
      <family val="1"/>
      <charset val="204"/>
    </font>
    <font>
      <b/>
      <i/>
      <sz val="11"/>
      <color indexed="18"/>
      <name val="Times New Roman"/>
      <family val="1"/>
      <charset val="204"/>
    </font>
    <font>
      <b/>
      <i/>
      <sz val="11"/>
      <color indexed="10"/>
      <name val="Times New Roman"/>
      <family val="1"/>
      <charset val="204"/>
    </font>
    <font>
      <sz val="10.5"/>
      <color indexed="81"/>
      <name val="Times New Roman"/>
      <family val="1"/>
      <charset val="204"/>
    </font>
    <font>
      <b/>
      <i/>
      <sz val="10.5"/>
      <color indexed="18"/>
      <name val="Times New Roman"/>
      <family val="1"/>
      <charset val="204"/>
    </font>
    <font>
      <b/>
      <i/>
      <sz val="11"/>
      <color indexed="81"/>
      <name val="Times New Roman"/>
      <family val="1"/>
      <charset val="204"/>
    </font>
    <font>
      <sz val="11"/>
      <name val="Times New Roman"/>
      <charset val="204"/>
    </font>
  </fonts>
  <fills count="8">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bottom style="thin">
        <color indexed="48"/>
      </bottom>
      <diagonal/>
    </border>
    <border>
      <left style="thin">
        <color indexed="48"/>
      </left>
      <right style="thin">
        <color indexed="48"/>
      </right>
      <top style="thin">
        <color indexed="48"/>
      </top>
      <bottom style="thin">
        <color indexed="64"/>
      </bottom>
      <diagonal/>
    </border>
    <border>
      <left style="thin">
        <color indexed="48"/>
      </left>
      <right style="thin">
        <color indexed="48"/>
      </right>
      <top style="thin">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2" fillId="2" borderId="0" xfId="0" applyFont="1" applyFill="1"/>
    <xf numFmtId="0" fontId="3" fillId="2" borderId="0" xfId="0" applyFont="1" applyFill="1" applyAlignment="1">
      <alignment horizontal="right"/>
    </xf>
    <xf numFmtId="0" fontId="3" fillId="3" borderId="0" xfId="0" applyFont="1" applyFill="1" applyAlignment="1">
      <alignment horizontal="right"/>
    </xf>
    <xf numFmtId="0" fontId="2" fillId="3" borderId="0" xfId="0" applyFont="1" applyFill="1"/>
    <xf numFmtId="0" fontId="2" fillId="3" borderId="0" xfId="0" applyFont="1" applyFill="1" applyAlignment="1">
      <alignment wrapText="1"/>
    </xf>
    <xf numFmtId="0" fontId="2" fillId="3" borderId="0" xfId="0" applyFont="1" applyFill="1" applyAlignment="1">
      <alignment horizontal="right" wrapText="1"/>
    </xf>
    <xf numFmtId="0" fontId="2" fillId="3" borderId="0" xfId="0" applyFont="1" applyFill="1" applyAlignment="1">
      <alignment horizontal="center" wrapText="1"/>
    </xf>
    <xf numFmtId="165" fontId="2" fillId="2" borderId="0" xfId="0" applyNumberFormat="1" applyFont="1" applyFill="1" applyAlignment="1"/>
    <xf numFmtId="0" fontId="2" fillId="2" borderId="0" xfId="0" applyFont="1" applyFill="1" applyAlignment="1"/>
    <xf numFmtId="166" fontId="2" fillId="2" borderId="0" xfId="0" applyNumberFormat="1" applyFont="1" applyFill="1" applyAlignment="1">
      <alignment horizontal="center"/>
    </xf>
    <xf numFmtId="0" fontId="4" fillId="5" borderId="5" xfId="0" applyFont="1" applyFill="1" applyBorder="1" applyAlignment="1">
      <alignment horizontal="right" wrapText="1"/>
    </xf>
    <xf numFmtId="167" fontId="4" fillId="5" borderId="7" xfId="0" applyNumberFormat="1" applyFont="1" applyFill="1" applyBorder="1" applyAlignment="1">
      <alignment wrapText="1"/>
    </xf>
    <xf numFmtId="0" fontId="2" fillId="5" borderId="8" xfId="0" applyFont="1" applyFill="1" applyBorder="1" applyAlignment="1">
      <alignment horizontal="center" wrapText="1"/>
    </xf>
    <xf numFmtId="0" fontId="6" fillId="3" borderId="3" xfId="0" applyFont="1" applyFill="1" applyBorder="1" applyAlignment="1">
      <alignment wrapText="1"/>
    </xf>
    <xf numFmtId="3" fontId="2" fillId="2" borderId="0" xfId="0" applyNumberFormat="1" applyFont="1" applyFill="1"/>
    <xf numFmtId="0" fontId="2" fillId="3" borderId="11" xfId="0" applyFont="1" applyFill="1" applyBorder="1" applyAlignment="1">
      <alignment horizontal="center" wrapText="1"/>
    </xf>
    <xf numFmtId="49" fontId="10" fillId="2" borderId="12" xfId="0" applyNumberFormat="1" applyFont="1" applyFill="1" applyBorder="1" applyAlignment="1">
      <alignment horizontal="center"/>
    </xf>
    <xf numFmtId="0" fontId="2" fillId="3" borderId="13" xfId="0" applyFont="1" applyFill="1" applyBorder="1" applyAlignment="1">
      <alignment horizontal="center" wrapText="1"/>
    </xf>
    <xf numFmtId="0" fontId="2" fillId="3" borderId="8" xfId="0" applyFont="1" applyFill="1" applyBorder="1" applyAlignment="1">
      <alignment horizontal="center" wrapText="1"/>
    </xf>
    <xf numFmtId="49" fontId="10" fillId="2" borderId="14" xfId="0" applyNumberFormat="1" applyFont="1" applyFill="1" applyBorder="1" applyAlignment="1">
      <alignment horizontal="center"/>
    </xf>
    <xf numFmtId="49" fontId="10" fillId="2" borderId="11" xfId="0" applyNumberFormat="1" applyFont="1" applyFill="1" applyBorder="1" applyAlignment="1">
      <alignment horizontal="center"/>
    </xf>
    <xf numFmtId="49" fontId="10" fillId="2" borderId="13" xfId="0" applyNumberFormat="1" applyFont="1" applyFill="1" applyBorder="1" applyAlignment="1">
      <alignment horizontal="center"/>
    </xf>
    <xf numFmtId="49" fontId="10" fillId="2" borderId="8" xfId="0" applyNumberFormat="1" applyFont="1" applyFill="1" applyBorder="1" applyAlignment="1">
      <alignment horizontal="center"/>
    </xf>
    <xf numFmtId="0" fontId="11" fillId="2" borderId="0" xfId="0" applyFont="1" applyFill="1"/>
    <xf numFmtId="0" fontId="11" fillId="3" borderId="0" xfId="0" applyFont="1" applyFill="1"/>
    <xf numFmtId="0" fontId="12" fillId="3" borderId="8" xfId="0" applyFont="1" applyFill="1" applyBorder="1" applyAlignment="1">
      <alignment horizontal="center" wrapText="1"/>
    </xf>
    <xf numFmtId="49" fontId="10" fillId="2" borderId="15" xfId="0" applyNumberFormat="1" applyFont="1" applyFill="1" applyBorder="1" applyAlignment="1">
      <alignment horizontal="center"/>
    </xf>
    <xf numFmtId="49" fontId="10" fillId="2" borderId="16" xfId="0" applyNumberFormat="1" applyFont="1" applyFill="1" applyBorder="1" applyAlignment="1">
      <alignment horizontal="center"/>
    </xf>
    <xf numFmtId="0" fontId="12" fillId="3" borderId="13" xfId="0" applyFont="1" applyFill="1" applyBorder="1" applyAlignment="1">
      <alignment horizontal="center" wrapText="1"/>
    </xf>
    <xf numFmtId="172" fontId="13" fillId="2" borderId="0" xfId="0" applyNumberFormat="1" applyFont="1" applyFill="1" applyBorder="1"/>
    <xf numFmtId="0" fontId="11" fillId="2" borderId="0" xfId="0" applyFont="1" applyFill="1" applyBorder="1"/>
    <xf numFmtId="3" fontId="12" fillId="2" borderId="0" xfId="0" applyNumberFormat="1" applyFont="1" applyFill="1" applyBorder="1" applyAlignment="1">
      <alignment horizontal="center"/>
    </xf>
    <xf numFmtId="0" fontId="2" fillId="3" borderId="0" xfId="0" applyFont="1" applyFill="1" applyBorder="1" applyAlignment="1">
      <alignment horizontal="left" wrapText="1"/>
    </xf>
    <xf numFmtId="0" fontId="2" fillId="3" borderId="0" xfId="0" applyFont="1" applyFill="1" applyBorder="1" applyAlignment="1">
      <alignment horizontal="center" wrapText="1"/>
    </xf>
    <xf numFmtId="3" fontId="2" fillId="3" borderId="0" xfId="0" applyNumberFormat="1" applyFont="1" applyFill="1" applyBorder="1" applyAlignment="1">
      <alignment horizontal="center" wrapText="1"/>
    </xf>
    <xf numFmtId="0" fontId="5" fillId="2" borderId="0" xfId="0" applyFont="1" applyFill="1"/>
    <xf numFmtId="0" fontId="14" fillId="2" borderId="0" xfId="0" applyFont="1" applyFill="1"/>
    <xf numFmtId="0" fontId="14" fillId="3" borderId="0" xfId="0" applyFont="1" applyFill="1"/>
    <xf numFmtId="0" fontId="14" fillId="3" borderId="0" xfId="0" applyFont="1" applyFill="1" applyBorder="1" applyAlignment="1">
      <alignment wrapText="1"/>
    </xf>
    <xf numFmtId="0" fontId="2" fillId="5" borderId="5" xfId="0" applyFont="1" applyFill="1" applyBorder="1" applyAlignment="1">
      <alignment horizontal="right" vertical="top" wrapText="1"/>
    </xf>
    <xf numFmtId="167" fontId="2" fillId="5" borderId="7" xfId="0" applyNumberFormat="1" applyFont="1" applyFill="1" applyBorder="1" applyAlignment="1">
      <alignment vertical="top" wrapText="1"/>
    </xf>
    <xf numFmtId="0" fontId="6" fillId="3" borderId="3" xfId="0" applyFont="1" applyFill="1" applyBorder="1" applyAlignment="1">
      <alignment horizontal="center" wrapText="1"/>
    </xf>
    <xf numFmtId="0" fontId="15" fillId="2" borderId="0" xfId="0" applyFont="1" applyFill="1" applyAlignment="1">
      <alignment vertical="top" wrapText="1"/>
    </xf>
    <xf numFmtId="0" fontId="16" fillId="2" borderId="0" xfId="0" applyFont="1" applyFill="1" applyAlignment="1">
      <alignment vertical="top"/>
    </xf>
    <xf numFmtId="0" fontId="16" fillId="3" borderId="0" xfId="0" applyFont="1" applyFill="1" applyAlignment="1">
      <alignment vertical="top"/>
    </xf>
    <xf numFmtId="0" fontId="16" fillId="3" borderId="0" xfId="0" applyFont="1" applyFill="1" applyAlignment="1">
      <alignment horizontal="center" vertical="top" wrapText="1"/>
    </xf>
    <xf numFmtId="0" fontId="16" fillId="3" borderId="0" xfId="0" applyFont="1" applyFill="1" applyAlignment="1">
      <alignment vertical="top" wrapText="1"/>
    </xf>
    <xf numFmtId="0" fontId="16" fillId="3" borderId="0" xfId="0" applyFont="1" applyFill="1" applyAlignment="1">
      <alignment horizontal="center" vertical="top" wrapText="1"/>
    </xf>
    <xf numFmtId="168" fontId="2" fillId="7" borderId="1" xfId="0" applyNumberFormat="1" applyFont="1" applyFill="1" applyBorder="1" applyAlignment="1">
      <alignment horizontal="center"/>
    </xf>
    <xf numFmtId="0" fontId="2" fillId="3" borderId="0" xfId="0" applyFont="1" applyFill="1" applyAlignment="1">
      <alignment horizontal="left" wrapText="1"/>
    </xf>
    <xf numFmtId="0" fontId="2" fillId="3" borderId="1" xfId="0" applyFont="1" applyFill="1" applyBorder="1" applyAlignment="1">
      <alignment horizontal="center" wrapText="1"/>
    </xf>
    <xf numFmtId="0" fontId="2" fillId="7" borderId="1" xfId="0" applyFont="1" applyFill="1" applyBorder="1" applyAlignment="1">
      <alignment horizontal="center" wrapText="1"/>
    </xf>
    <xf numFmtId="0" fontId="12" fillId="3" borderId="13" xfId="0" applyFont="1" applyFill="1" applyBorder="1" applyAlignment="1">
      <alignment horizontal="left" wrapText="1"/>
    </xf>
    <xf numFmtId="171" fontId="12" fillId="3" borderId="13" xfId="0" applyNumberFormat="1" applyFont="1" applyFill="1" applyBorder="1" applyAlignment="1">
      <alignment horizontal="righ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171" fontId="2" fillId="6" borderId="2" xfId="0" applyNumberFormat="1" applyFont="1" applyFill="1" applyBorder="1" applyAlignment="1">
      <alignment horizontal="right" wrapText="1"/>
    </xf>
    <xf numFmtId="171" fontId="2" fillId="6" borderId="3" xfId="0" applyNumberFormat="1" applyFont="1" applyFill="1" applyBorder="1" applyAlignment="1">
      <alignment horizontal="right" wrapText="1"/>
    </xf>
    <xf numFmtId="171" fontId="2" fillId="6" borderId="4" xfId="0" applyNumberFormat="1" applyFont="1" applyFill="1" applyBorder="1" applyAlignment="1">
      <alignment horizontal="right" wrapText="1"/>
    </xf>
    <xf numFmtId="0" fontId="2" fillId="3" borderId="9" xfId="0" applyFont="1" applyFill="1" applyBorder="1" applyAlignment="1">
      <alignment horizontal="left" wrapText="1"/>
    </xf>
    <xf numFmtId="0" fontId="2" fillId="3" borderId="1" xfId="0" applyFont="1" applyFill="1" applyBorder="1" applyAlignment="1">
      <alignment horizontal="left" wrapText="1"/>
    </xf>
    <xf numFmtId="171" fontId="2" fillId="3" borderId="2" xfId="0" applyNumberFormat="1" applyFont="1" applyFill="1" applyBorder="1" applyAlignment="1">
      <alignment horizontal="right" wrapText="1"/>
    </xf>
    <xf numFmtId="171" fontId="2" fillId="3" borderId="3" xfId="0" applyNumberFormat="1" applyFont="1" applyFill="1" applyBorder="1" applyAlignment="1">
      <alignment horizontal="right" wrapText="1"/>
    </xf>
    <xf numFmtId="171" fontId="2" fillId="3" borderId="4" xfId="0" applyNumberFormat="1" applyFont="1" applyFill="1" applyBorder="1" applyAlignment="1">
      <alignment horizontal="righ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171" fontId="2" fillId="3" borderId="6" xfId="0" applyNumberFormat="1" applyFont="1" applyFill="1" applyBorder="1" applyAlignment="1">
      <alignment horizontal="right" wrapText="1"/>
    </xf>
    <xf numFmtId="171" fontId="2" fillId="3" borderId="5" xfId="0" applyNumberFormat="1" applyFont="1" applyFill="1" applyBorder="1" applyAlignment="1">
      <alignment horizontal="right" wrapText="1"/>
    </xf>
    <xf numFmtId="171" fontId="2" fillId="3" borderId="7" xfId="0" applyNumberFormat="1" applyFont="1" applyFill="1" applyBorder="1" applyAlignment="1">
      <alignment horizontal="righ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3" borderId="4" xfId="0" applyFont="1" applyFill="1" applyBorder="1" applyAlignment="1">
      <alignment horizontal="left" wrapText="1"/>
    </xf>
    <xf numFmtId="171" fontId="12" fillId="3" borderId="2" xfId="0" applyNumberFormat="1" applyFont="1" applyFill="1" applyBorder="1" applyAlignment="1">
      <alignment horizontal="right" wrapText="1"/>
    </xf>
    <xf numFmtId="171" fontId="12" fillId="3" borderId="3" xfId="0" applyNumberFormat="1" applyFont="1" applyFill="1" applyBorder="1" applyAlignment="1">
      <alignment horizontal="right" wrapText="1"/>
    </xf>
    <xf numFmtId="171" fontId="12" fillId="3" borderId="4" xfId="0" applyNumberFormat="1" applyFont="1" applyFill="1" applyBorder="1" applyAlignment="1">
      <alignment horizontal="right" wrapText="1"/>
    </xf>
    <xf numFmtId="0" fontId="6" fillId="3" borderId="2" xfId="0" applyFont="1" applyFill="1" applyBorder="1" applyAlignment="1">
      <alignment horizontal="left" wrapText="1"/>
    </xf>
    <xf numFmtId="0" fontId="6" fillId="3" borderId="3" xfId="0" applyFont="1" applyFill="1" applyBorder="1" applyAlignment="1">
      <alignment horizontal="left" wrapText="1"/>
    </xf>
    <xf numFmtId="171" fontId="6" fillId="3" borderId="3" xfId="0" applyNumberFormat="1" applyFont="1" applyFill="1" applyBorder="1" applyAlignment="1">
      <alignment horizontal="right" wrapText="1"/>
    </xf>
    <xf numFmtId="171" fontId="6" fillId="3" borderId="4" xfId="0" applyNumberFormat="1" applyFont="1" applyFill="1" applyBorder="1" applyAlignment="1">
      <alignment horizontal="right" wrapText="1"/>
    </xf>
    <xf numFmtId="171" fontId="0" fillId="6" borderId="2" xfId="0" applyNumberFormat="1" applyFill="1" applyBorder="1" applyAlignment="1">
      <alignment horizontal="right" wrapText="1"/>
    </xf>
    <xf numFmtId="0" fontId="2" fillId="3" borderId="10" xfId="0" applyFont="1" applyFill="1" applyBorder="1" applyAlignment="1">
      <alignment horizontal="left" wrapText="1"/>
    </xf>
    <xf numFmtId="0" fontId="2" fillId="5" borderId="5" xfId="0" applyFont="1" applyFill="1" applyBorder="1" applyAlignment="1">
      <alignment horizontal="center" wrapText="1"/>
    </xf>
    <xf numFmtId="0" fontId="2" fillId="5" borderId="6" xfId="0" applyFont="1" applyFill="1" applyBorder="1" applyAlignment="1">
      <alignment horizontal="center" wrapText="1"/>
    </xf>
    <xf numFmtId="0" fontId="2" fillId="5" borderId="7"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4" fillId="3" borderId="1" xfId="0" applyFont="1" applyFill="1" applyBorder="1" applyAlignment="1">
      <alignment wrapText="1"/>
    </xf>
    <xf numFmtId="0" fontId="2" fillId="5" borderId="5" xfId="1" applyNumberFormat="1" applyFont="1" applyFill="1" applyBorder="1" applyAlignment="1">
      <alignment horizontal="center" vertical="top" wrapText="1"/>
    </xf>
    <xf numFmtId="0" fontId="2" fillId="5" borderId="6" xfId="1" applyNumberFormat="1" applyFont="1" applyFill="1" applyBorder="1" applyAlignment="1">
      <alignment horizontal="center" vertical="top" wrapText="1"/>
    </xf>
    <xf numFmtId="0" fontId="2" fillId="5" borderId="7" xfId="1" applyNumberFormat="1" applyFont="1" applyFill="1" applyBorder="1" applyAlignment="1">
      <alignment horizontal="center" vertical="top" wrapText="1"/>
    </xf>
    <xf numFmtId="0" fontId="2" fillId="5" borderId="9" xfId="1" applyNumberFormat="1" applyFont="1" applyFill="1" applyBorder="1" applyAlignment="1">
      <alignment horizontal="center" vertical="top" wrapText="1"/>
    </xf>
    <xf numFmtId="0" fontId="2" fillId="5" borderId="1" xfId="1" applyNumberFormat="1" applyFont="1" applyFill="1" applyBorder="1" applyAlignment="1">
      <alignment horizontal="center" vertical="top" wrapText="1"/>
    </xf>
    <xf numFmtId="0" fontId="2" fillId="5" borderId="10" xfId="1" applyNumberFormat="1"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11" xfId="0" applyFont="1" applyFill="1" applyBorder="1" applyAlignment="1">
      <alignment horizontal="center" vertical="top" wrapText="1"/>
    </xf>
    <xf numFmtId="167" fontId="2" fillId="5" borderId="3" xfId="0" applyNumberFormat="1" applyFont="1" applyFill="1" applyBorder="1" applyAlignment="1">
      <alignment horizontal="center" vertical="top" wrapText="1"/>
    </xf>
    <xf numFmtId="168" fontId="4" fillId="5" borderId="6" xfId="0" applyNumberFormat="1" applyFont="1" applyFill="1" applyBorder="1" applyAlignment="1">
      <alignment horizontal="left" wrapText="1"/>
    </xf>
    <xf numFmtId="168" fontId="4" fillId="5" borderId="7" xfId="0" applyNumberFormat="1" applyFont="1" applyFill="1" applyBorder="1" applyAlignment="1">
      <alignment horizontal="left" wrapText="1"/>
    </xf>
    <xf numFmtId="49" fontId="10" fillId="2" borderId="17" xfId="0" applyNumberFormat="1" applyFont="1" applyFill="1" applyBorder="1" applyAlignment="1">
      <alignment horizontal="center"/>
    </xf>
    <xf numFmtId="49" fontId="10" fillId="2" borderId="18" xfId="0" applyNumberFormat="1" applyFont="1" applyFill="1" applyBorder="1" applyAlignment="1">
      <alignment horizontal="center"/>
    </xf>
    <xf numFmtId="171" fontId="2" fillId="3" borderId="13" xfId="0" applyNumberFormat="1" applyFont="1" applyFill="1" applyBorder="1" applyAlignment="1">
      <alignment horizontal="right" wrapText="1"/>
    </xf>
    <xf numFmtId="171" fontId="2" fillId="3" borderId="9" xfId="0" applyNumberFormat="1" applyFont="1" applyFill="1" applyBorder="1" applyAlignment="1">
      <alignment horizontal="right" wrapText="1"/>
    </xf>
    <xf numFmtId="171" fontId="2" fillId="3" borderId="1" xfId="0" applyNumberFormat="1" applyFont="1" applyFill="1" applyBorder="1" applyAlignment="1">
      <alignment horizontal="right" wrapText="1"/>
    </xf>
    <xf numFmtId="171" fontId="2" fillId="3" borderId="10" xfId="0" applyNumberFormat="1" applyFont="1" applyFill="1" applyBorder="1" applyAlignment="1">
      <alignment horizontal="right" wrapText="1"/>
    </xf>
    <xf numFmtId="0" fontId="12" fillId="3" borderId="5" xfId="0" applyFont="1" applyFill="1" applyBorder="1" applyAlignment="1">
      <alignment horizontal="left" wrapText="1"/>
    </xf>
    <xf numFmtId="0" fontId="12" fillId="3" borderId="6" xfId="0" applyFont="1" applyFill="1" applyBorder="1" applyAlignment="1">
      <alignment horizontal="left" wrapText="1"/>
    </xf>
    <xf numFmtId="0" fontId="12" fillId="3" borderId="7" xfId="0" applyFont="1" applyFill="1" applyBorder="1" applyAlignment="1">
      <alignment horizontal="left" wrapText="1"/>
    </xf>
    <xf numFmtId="171" fontId="12" fillId="3" borderId="5" xfId="0" applyNumberFormat="1" applyFont="1" applyFill="1" applyBorder="1" applyAlignment="1">
      <alignment horizontal="right" wrapText="1"/>
    </xf>
    <xf numFmtId="171" fontId="12" fillId="3" borderId="6" xfId="0" applyNumberFormat="1" applyFont="1" applyFill="1" applyBorder="1" applyAlignment="1">
      <alignment horizontal="right" wrapText="1"/>
    </xf>
    <xf numFmtId="171" fontId="12" fillId="3" borderId="7" xfId="0" applyNumberFormat="1" applyFont="1" applyFill="1" applyBorder="1" applyAlignment="1">
      <alignment horizontal="right" wrapText="1"/>
    </xf>
    <xf numFmtId="0" fontId="2" fillId="3" borderId="7" xfId="0" applyFont="1" applyFill="1" applyBorder="1" applyAlignment="1">
      <alignment horizontal="left" wrapText="1"/>
    </xf>
    <xf numFmtId="170" fontId="6" fillId="3" borderId="3" xfId="0" applyNumberFormat="1" applyFont="1" applyFill="1" applyBorder="1" applyAlignment="1">
      <alignment horizontal="center" wrapText="1"/>
    </xf>
    <xf numFmtId="170" fontId="6" fillId="3" borderId="4" xfId="0" applyNumberFormat="1" applyFont="1" applyFill="1" applyBorder="1" applyAlignment="1">
      <alignment horizontal="center" wrapText="1"/>
    </xf>
    <xf numFmtId="167" fontId="4" fillId="5" borderId="3" xfId="0" applyNumberFormat="1" applyFont="1" applyFill="1" applyBorder="1" applyAlignment="1">
      <alignment horizontal="center" wrapText="1"/>
    </xf>
    <xf numFmtId="168" fontId="4" fillId="5" borderId="6" xfId="0" applyNumberFormat="1" applyFont="1" applyFill="1" applyBorder="1" applyAlignment="1">
      <alignment horizontal="center" wrapText="1"/>
    </xf>
    <xf numFmtId="168" fontId="4" fillId="5" borderId="7" xfId="0" applyNumberFormat="1" applyFont="1" applyFill="1" applyBorder="1" applyAlignment="1">
      <alignment horizontal="center" wrapText="1"/>
    </xf>
    <xf numFmtId="168" fontId="4" fillId="5" borderId="1" xfId="0" applyNumberFormat="1" applyFont="1" applyFill="1" applyBorder="1" applyAlignment="1">
      <alignment horizontal="center" wrapText="1"/>
    </xf>
    <xf numFmtId="168" fontId="4" fillId="5" borderId="10" xfId="0" applyNumberFormat="1" applyFont="1" applyFill="1" applyBorder="1" applyAlignment="1">
      <alignment horizontal="center" wrapText="1"/>
    </xf>
    <xf numFmtId="169" fontId="4" fillId="5" borderId="9" xfId="0" applyNumberFormat="1" applyFont="1" applyFill="1" applyBorder="1" applyAlignment="1">
      <alignment horizontal="center" wrapText="1"/>
    </xf>
    <xf numFmtId="169" fontId="4" fillId="5" borderId="1" xfId="0" applyNumberFormat="1" applyFont="1" applyFill="1" applyBorder="1" applyAlignment="1">
      <alignment horizontal="center" wrapText="1"/>
    </xf>
    <xf numFmtId="169" fontId="4" fillId="5" borderId="10" xfId="0" applyNumberFormat="1" applyFont="1" applyFill="1" applyBorder="1" applyAlignment="1">
      <alignment horizontal="center" wrapText="1"/>
    </xf>
    <xf numFmtId="14" fontId="2" fillId="6" borderId="2" xfId="0" applyNumberFormat="1" applyFont="1" applyFill="1" applyBorder="1" applyAlignment="1">
      <alignment horizontal="center" wrapText="1"/>
    </xf>
    <xf numFmtId="14" fontId="2" fillId="6" borderId="3" xfId="0" applyNumberFormat="1" applyFont="1" applyFill="1" applyBorder="1" applyAlignment="1">
      <alignment horizontal="center" wrapText="1"/>
    </xf>
    <xf numFmtId="14" fontId="2" fillId="6" borderId="4" xfId="0" applyNumberFormat="1" applyFont="1" applyFill="1" applyBorder="1" applyAlignment="1">
      <alignment horizontal="center" wrapText="1"/>
    </xf>
    <xf numFmtId="0" fontId="0" fillId="6" borderId="2" xfId="0" applyFill="1" applyBorder="1" applyAlignment="1">
      <alignment horizontal="left" wrapText="1"/>
    </xf>
    <xf numFmtId="164" fontId="2" fillId="3" borderId="1" xfId="0" applyNumberFormat="1" applyFont="1" applyFill="1" applyBorder="1" applyAlignment="1">
      <alignment horizontal="center" wrapText="1"/>
    </xf>
    <xf numFmtId="14" fontId="2" fillId="5" borderId="0" xfId="0" applyNumberFormat="1" applyFont="1" applyFill="1" applyAlignment="1">
      <alignment horizontal="center"/>
    </xf>
    <xf numFmtId="1" fontId="9" fillId="2" borderId="0" xfId="0" applyNumberFormat="1" applyFont="1" applyFill="1" applyAlignment="1">
      <alignment horizontal="left" vertical="top" wrapText="1"/>
    </xf>
    <xf numFmtId="0" fontId="2" fillId="3" borderId="1" xfId="0" applyFont="1" applyFill="1" applyBorder="1" applyAlignment="1">
      <alignment wrapText="1"/>
    </xf>
    <xf numFmtId="0" fontId="2" fillId="3" borderId="0" xfId="0" applyFont="1" applyFill="1" applyBorder="1" applyAlignment="1">
      <alignment wrapText="1"/>
    </xf>
    <xf numFmtId="0" fontId="3" fillId="3" borderId="0" xfId="0" applyFont="1" applyFill="1" applyAlignment="1">
      <alignment horizontal="right" vertical="top" wrapText="1"/>
    </xf>
    <xf numFmtId="0" fontId="4" fillId="3" borderId="0" xfId="0" applyFont="1" applyFill="1" applyAlignment="1">
      <alignment horizontal="left" vertical="top" wrapText="1"/>
    </xf>
    <xf numFmtId="0" fontId="5" fillId="2" borderId="0" xfId="0" applyFont="1" applyFill="1" applyAlignment="1">
      <alignment horizontal="left" wrapText="1"/>
    </xf>
    <xf numFmtId="0" fontId="6" fillId="2" borderId="0" xfId="0" applyFont="1" applyFill="1" applyAlignment="1">
      <alignment horizontal="left"/>
    </xf>
    <xf numFmtId="0" fontId="2" fillId="3" borderId="0" xfId="0" applyFont="1" applyFill="1" applyAlignment="1">
      <alignment horizontal="right"/>
    </xf>
    <xf numFmtId="0" fontId="8" fillId="3" borderId="0" xfId="0" applyFont="1" applyFill="1" applyAlignment="1">
      <alignment horizontal="center" wrapText="1"/>
    </xf>
    <xf numFmtId="0" fontId="23" fillId="2" borderId="0" xfId="0" applyFont="1" applyFill="1"/>
    <xf numFmtId="14" fontId="23" fillId="4" borderId="0" xfId="0" applyNumberFormat="1" applyFont="1" applyFill="1" applyAlignment="1">
      <alignment horizontal="center"/>
    </xf>
    <xf numFmtId="0" fontId="23" fillId="6" borderId="3" xfId="0" applyFont="1" applyFill="1" applyBorder="1" applyAlignment="1">
      <alignment horizontal="left" wrapText="1"/>
    </xf>
    <xf numFmtId="0" fontId="23" fillId="6" borderId="4" xfId="0" applyFont="1" applyFill="1" applyBorder="1" applyAlignment="1">
      <alignment horizontal="left" wrapText="1"/>
    </xf>
    <xf numFmtId="0" fontId="23" fillId="6" borderId="2" xfId="0" applyFont="1" applyFill="1" applyBorder="1" applyAlignment="1">
      <alignment horizontal="left" wrapText="1"/>
    </xf>
    <xf numFmtId="0" fontId="23" fillId="5" borderId="5" xfId="0" applyFont="1" applyFill="1" applyBorder="1" applyAlignment="1">
      <alignment wrapText="1"/>
    </xf>
    <xf numFmtId="0" fontId="23" fillId="5" borderId="9" xfId="0" applyFont="1" applyFill="1" applyBorder="1" applyAlignment="1">
      <alignment wrapText="1"/>
    </xf>
    <xf numFmtId="171" fontId="23" fillId="6" borderId="2" xfId="0" applyNumberFormat="1" applyFont="1" applyFill="1" applyBorder="1" applyAlignment="1">
      <alignment horizontal="right" wrapText="1"/>
    </xf>
    <xf numFmtId="171" fontId="23" fillId="6" borderId="3" xfId="0" applyNumberFormat="1" applyFont="1" applyFill="1" applyBorder="1" applyAlignment="1">
      <alignment horizontal="right" wrapText="1"/>
    </xf>
    <xf numFmtId="171" fontId="23" fillId="6" borderId="4" xfId="0" applyNumberFormat="1" applyFont="1" applyFill="1" applyBorder="1" applyAlignment="1">
      <alignment horizontal="right" wrapText="1"/>
    </xf>
    <xf numFmtId="171" fontId="23" fillId="6" borderId="1" xfId="0" applyNumberFormat="1" applyFont="1" applyFill="1" applyBorder="1" applyAlignment="1">
      <alignment horizontal="right" wrapText="1"/>
    </xf>
    <xf numFmtId="171" fontId="23" fillId="6" borderId="9" xfId="0" applyNumberFormat="1" applyFont="1" applyFill="1" applyBorder="1" applyAlignment="1">
      <alignment horizontal="right" wrapText="1"/>
    </xf>
    <xf numFmtId="171" fontId="23" fillId="6" borderId="13" xfId="0" applyNumberFormat="1" applyFont="1" applyFill="1" applyBorder="1" applyAlignment="1">
      <alignment horizontal="right" wrapText="1"/>
    </xf>
    <xf numFmtId="0" fontId="23" fillId="5" borderId="5" xfId="0" applyFont="1" applyFill="1" applyBorder="1" applyAlignment="1">
      <alignment vertical="top" wrapText="1"/>
    </xf>
    <xf numFmtId="169" fontId="23" fillId="5" borderId="9" xfId="0" applyNumberFormat="1" applyFont="1" applyFill="1" applyBorder="1" applyAlignment="1">
      <alignment horizontal="center" vertical="top" wrapText="1"/>
    </xf>
    <xf numFmtId="169" fontId="23" fillId="5" borderId="1" xfId="0" applyNumberFormat="1" applyFont="1" applyFill="1" applyBorder="1" applyAlignment="1">
      <alignment horizontal="center" vertical="top" wrapText="1"/>
    </xf>
    <xf numFmtId="169" fontId="23" fillId="5" borderId="10" xfId="0" applyNumberFormat="1" applyFont="1" applyFill="1" applyBorder="1" applyAlignment="1">
      <alignment horizontal="center" vertical="top" wrapText="1"/>
    </xf>
    <xf numFmtId="0" fontId="23" fillId="5" borderId="9" xfId="0" applyFont="1" applyFill="1" applyBorder="1" applyAlignment="1">
      <alignment horizontal="right" vertical="top" wrapText="1"/>
    </xf>
    <xf numFmtId="0" fontId="23" fillId="5" borderId="1" xfId="0" applyFont="1" applyFill="1" applyBorder="1" applyAlignment="1">
      <alignment horizontal="right" vertical="top" wrapText="1"/>
    </xf>
    <xf numFmtId="0" fontId="23" fillId="5" borderId="1" xfId="0" applyFont="1" applyFill="1" applyBorder="1" applyAlignment="1">
      <alignment horizontal="left" vertical="top" wrapText="1"/>
    </xf>
    <xf numFmtId="0" fontId="23" fillId="5" borderId="1" xfId="0" applyFont="1" applyFill="1" applyBorder="1" applyAlignment="1">
      <alignment vertical="top" wrapText="1"/>
    </xf>
    <xf numFmtId="0" fontId="23" fillId="5" borderId="10" xfId="0" applyFont="1" applyFill="1" applyBorder="1" applyAlignment="1">
      <alignment vertical="top" wrapText="1"/>
    </xf>
    <xf numFmtId="171" fontId="23" fillId="6" borderId="10" xfId="0" applyNumberFormat="1" applyFont="1" applyFill="1" applyBorder="1" applyAlignment="1">
      <alignment horizontal="right" wrapText="1"/>
    </xf>
    <xf numFmtId="173" fontId="23" fillId="6" borderId="2" xfId="0" applyNumberFormat="1" applyFont="1" applyFill="1" applyBorder="1" applyAlignment="1">
      <alignment horizontal="right" wrapText="1"/>
    </xf>
    <xf numFmtId="173" fontId="23" fillId="6" borderId="3" xfId="0" applyNumberFormat="1" applyFont="1" applyFill="1" applyBorder="1" applyAlignment="1">
      <alignment horizontal="right" wrapText="1"/>
    </xf>
    <xf numFmtId="173" fontId="23" fillId="6" borderId="4" xfId="0" applyNumberFormat="1" applyFont="1" applyFill="1" applyBorder="1" applyAlignment="1">
      <alignment horizontal="right" wrapText="1"/>
    </xf>
  </cellXfs>
  <cellStyles count="2">
    <cellStyle name="Денежный" xfId="1" builtinId="4"/>
    <cellStyle name="Обычный" xfId="0" builtinId="0"/>
  </cellStyles>
  <dxfs count="4">
    <dxf>
      <font>
        <b/>
        <i val="0"/>
        <condense val="0"/>
        <extend val="0"/>
        <color indexed="10"/>
      </font>
      <fill>
        <patternFill>
          <bgColor indexed="43"/>
        </patternFill>
      </fill>
    </dxf>
    <dxf>
      <font>
        <b/>
        <i val="0"/>
        <condense val="0"/>
        <extend val="0"/>
        <color indexed="10"/>
      </font>
      <fill>
        <patternFill>
          <bgColor indexed="43"/>
        </patternFill>
      </fill>
    </dxf>
    <dxf>
      <font>
        <b/>
        <i val="0"/>
        <condense val="0"/>
        <extend val="0"/>
        <color indexed="10"/>
      </font>
      <fill>
        <patternFill>
          <bgColor indexed="43"/>
        </patternFill>
      </fill>
    </dxf>
    <dxf>
      <font>
        <b/>
        <i val="0"/>
        <condense val="0"/>
        <extend val="0"/>
        <color indexed="10"/>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104"/>
  <sheetViews>
    <sheetView tabSelected="1" topLeftCell="A67" workbookViewId="0">
      <selection activeCell="A67" sqref="A1:XFD1048576"/>
    </sheetView>
  </sheetViews>
  <sheetFormatPr defaultRowHeight="15" x14ac:dyDescent="0.25"/>
  <cols>
    <col min="1" max="2" width="0.85546875" style="1" customWidth="1"/>
    <col min="3" max="4" width="9.7109375" style="1" customWidth="1"/>
    <col min="5" max="5" width="12.140625" style="1" customWidth="1"/>
    <col min="6" max="6" width="6.5703125" style="1" customWidth="1"/>
    <col min="7" max="7" width="13.7109375" style="1" customWidth="1"/>
    <col min="8" max="8" width="7.5703125" style="1" customWidth="1"/>
    <col min="9" max="9" width="3.42578125" style="1" customWidth="1"/>
    <col min="10" max="10" width="3.7109375" style="1" customWidth="1"/>
    <col min="11" max="11" width="4.42578125" style="1" customWidth="1"/>
    <col min="12" max="12" width="5" style="1" customWidth="1"/>
    <col min="13" max="13" width="2.7109375" style="1" customWidth="1"/>
    <col min="14" max="14" width="3.5703125" style="1" customWidth="1"/>
    <col min="15" max="15" width="3.7109375" style="1" customWidth="1"/>
    <col min="16" max="16" width="4.42578125" style="1" customWidth="1"/>
    <col min="17" max="17" width="5" style="1" customWidth="1"/>
    <col min="18" max="18" width="3.42578125" style="1" customWidth="1"/>
    <col min="19" max="20" width="0.85546875" style="1" customWidth="1"/>
    <col min="21" max="21" width="12.140625" style="1" customWidth="1"/>
    <col min="22" max="22" width="10.5703125" style="1" customWidth="1"/>
    <col min="23" max="24" width="9.140625" style="1"/>
    <col min="25" max="25" width="10.42578125" style="1" customWidth="1"/>
    <col min="26" max="26" width="10.85546875" style="1" customWidth="1"/>
    <col min="27" max="256" width="9.140625" style="1"/>
    <col min="257" max="258" width="0.85546875" style="1" customWidth="1"/>
    <col min="259" max="260" width="9.7109375" style="1" customWidth="1"/>
    <col min="261" max="261" width="12.140625" style="1" customWidth="1"/>
    <col min="262" max="262" width="6.5703125" style="1" customWidth="1"/>
    <col min="263" max="263" width="13.7109375" style="1" customWidth="1"/>
    <col min="264" max="264" width="7.5703125" style="1" customWidth="1"/>
    <col min="265" max="265" width="3.42578125" style="1" customWidth="1"/>
    <col min="266" max="266" width="3.7109375" style="1" customWidth="1"/>
    <col min="267" max="267" width="4.42578125" style="1" customWidth="1"/>
    <col min="268" max="268" width="5" style="1" customWidth="1"/>
    <col min="269" max="269" width="2.7109375" style="1" customWidth="1"/>
    <col min="270" max="270" width="3.5703125" style="1" customWidth="1"/>
    <col min="271" max="271" width="3.7109375" style="1" customWidth="1"/>
    <col min="272" max="272" width="4.42578125" style="1" customWidth="1"/>
    <col min="273" max="273" width="5" style="1" customWidth="1"/>
    <col min="274" max="274" width="3.42578125" style="1" customWidth="1"/>
    <col min="275" max="276" width="0.85546875" style="1" customWidth="1"/>
    <col min="277" max="277" width="12.140625" style="1" customWidth="1"/>
    <col min="278" max="278" width="10.5703125" style="1" customWidth="1"/>
    <col min="279" max="280" width="9.140625" style="1"/>
    <col min="281" max="281" width="10.42578125" style="1" customWidth="1"/>
    <col min="282" max="282" width="10.85546875" style="1" customWidth="1"/>
    <col min="283" max="512" width="9.140625" style="1"/>
    <col min="513" max="514" width="0.85546875" style="1" customWidth="1"/>
    <col min="515" max="516" width="9.7109375" style="1" customWidth="1"/>
    <col min="517" max="517" width="12.140625" style="1" customWidth="1"/>
    <col min="518" max="518" width="6.5703125" style="1" customWidth="1"/>
    <col min="519" max="519" width="13.7109375" style="1" customWidth="1"/>
    <col min="520" max="520" width="7.5703125" style="1" customWidth="1"/>
    <col min="521" max="521" width="3.42578125" style="1" customWidth="1"/>
    <col min="522" max="522" width="3.7109375" style="1" customWidth="1"/>
    <col min="523" max="523" width="4.42578125" style="1" customWidth="1"/>
    <col min="524" max="524" width="5" style="1" customWidth="1"/>
    <col min="525" max="525" width="2.7109375" style="1" customWidth="1"/>
    <col min="526" max="526" width="3.5703125" style="1" customWidth="1"/>
    <col min="527" max="527" width="3.7109375" style="1" customWidth="1"/>
    <col min="528" max="528" width="4.42578125" style="1" customWidth="1"/>
    <col min="529" max="529" width="5" style="1" customWidth="1"/>
    <col min="530" max="530" width="3.42578125" style="1" customWidth="1"/>
    <col min="531" max="532" width="0.85546875" style="1" customWidth="1"/>
    <col min="533" max="533" width="12.140625" style="1" customWidth="1"/>
    <col min="534" max="534" width="10.5703125" style="1" customWidth="1"/>
    <col min="535" max="536" width="9.140625" style="1"/>
    <col min="537" max="537" width="10.42578125" style="1" customWidth="1"/>
    <col min="538" max="538" width="10.85546875" style="1" customWidth="1"/>
    <col min="539" max="768" width="9.140625" style="1"/>
    <col min="769" max="770" width="0.85546875" style="1" customWidth="1"/>
    <col min="771" max="772" width="9.7109375" style="1" customWidth="1"/>
    <col min="773" max="773" width="12.140625" style="1" customWidth="1"/>
    <col min="774" max="774" width="6.5703125" style="1" customWidth="1"/>
    <col min="775" max="775" width="13.7109375" style="1" customWidth="1"/>
    <col min="776" max="776" width="7.5703125" style="1" customWidth="1"/>
    <col min="777" max="777" width="3.42578125" style="1" customWidth="1"/>
    <col min="778" max="778" width="3.7109375" style="1" customWidth="1"/>
    <col min="779" max="779" width="4.42578125" style="1" customWidth="1"/>
    <col min="780" max="780" width="5" style="1" customWidth="1"/>
    <col min="781" max="781" width="2.7109375" style="1" customWidth="1"/>
    <col min="782" max="782" width="3.5703125" style="1" customWidth="1"/>
    <col min="783" max="783" width="3.7109375" style="1" customWidth="1"/>
    <col min="784" max="784" width="4.42578125" style="1" customWidth="1"/>
    <col min="785" max="785" width="5" style="1" customWidth="1"/>
    <col min="786" max="786" width="3.42578125" style="1" customWidth="1"/>
    <col min="787" max="788" width="0.85546875" style="1" customWidth="1"/>
    <col min="789" max="789" width="12.140625" style="1" customWidth="1"/>
    <col min="790" max="790" width="10.5703125" style="1" customWidth="1"/>
    <col min="791" max="792" width="9.140625" style="1"/>
    <col min="793" max="793" width="10.42578125" style="1" customWidth="1"/>
    <col min="794" max="794" width="10.85546875" style="1" customWidth="1"/>
    <col min="795" max="1024" width="9.140625" style="1"/>
    <col min="1025" max="1026" width="0.85546875" style="1" customWidth="1"/>
    <col min="1027" max="1028" width="9.7109375" style="1" customWidth="1"/>
    <col min="1029" max="1029" width="12.140625" style="1" customWidth="1"/>
    <col min="1030" max="1030" width="6.5703125" style="1" customWidth="1"/>
    <col min="1031" max="1031" width="13.7109375" style="1" customWidth="1"/>
    <col min="1032" max="1032" width="7.5703125" style="1" customWidth="1"/>
    <col min="1033" max="1033" width="3.42578125" style="1" customWidth="1"/>
    <col min="1034" max="1034" width="3.7109375" style="1" customWidth="1"/>
    <col min="1035" max="1035" width="4.42578125" style="1" customWidth="1"/>
    <col min="1036" max="1036" width="5" style="1" customWidth="1"/>
    <col min="1037" max="1037" width="2.7109375" style="1" customWidth="1"/>
    <col min="1038" max="1038" width="3.5703125" style="1" customWidth="1"/>
    <col min="1039" max="1039" width="3.7109375" style="1" customWidth="1"/>
    <col min="1040" max="1040" width="4.42578125" style="1" customWidth="1"/>
    <col min="1041" max="1041" width="5" style="1" customWidth="1"/>
    <col min="1042" max="1042" width="3.42578125" style="1" customWidth="1"/>
    <col min="1043" max="1044" width="0.85546875" style="1" customWidth="1"/>
    <col min="1045" max="1045" width="12.140625" style="1" customWidth="1"/>
    <col min="1046" max="1046" width="10.5703125" style="1" customWidth="1"/>
    <col min="1047" max="1048" width="9.140625" style="1"/>
    <col min="1049" max="1049" width="10.42578125" style="1" customWidth="1"/>
    <col min="1050" max="1050" width="10.85546875" style="1" customWidth="1"/>
    <col min="1051" max="1280" width="9.140625" style="1"/>
    <col min="1281" max="1282" width="0.85546875" style="1" customWidth="1"/>
    <col min="1283" max="1284" width="9.7109375" style="1" customWidth="1"/>
    <col min="1285" max="1285" width="12.140625" style="1" customWidth="1"/>
    <col min="1286" max="1286" width="6.5703125" style="1" customWidth="1"/>
    <col min="1287" max="1287" width="13.7109375" style="1" customWidth="1"/>
    <col min="1288" max="1288" width="7.5703125" style="1" customWidth="1"/>
    <col min="1289" max="1289" width="3.42578125" style="1" customWidth="1"/>
    <col min="1290" max="1290" width="3.7109375" style="1" customWidth="1"/>
    <col min="1291" max="1291" width="4.42578125" style="1" customWidth="1"/>
    <col min="1292" max="1292" width="5" style="1" customWidth="1"/>
    <col min="1293" max="1293" width="2.7109375" style="1" customWidth="1"/>
    <col min="1294" max="1294" width="3.5703125" style="1" customWidth="1"/>
    <col min="1295" max="1295" width="3.7109375" style="1" customWidth="1"/>
    <col min="1296" max="1296" width="4.42578125" style="1" customWidth="1"/>
    <col min="1297" max="1297" width="5" style="1" customWidth="1"/>
    <col min="1298" max="1298" width="3.42578125" style="1" customWidth="1"/>
    <col min="1299" max="1300" width="0.85546875" style="1" customWidth="1"/>
    <col min="1301" max="1301" width="12.140625" style="1" customWidth="1"/>
    <col min="1302" max="1302" width="10.5703125" style="1" customWidth="1"/>
    <col min="1303" max="1304" width="9.140625" style="1"/>
    <col min="1305" max="1305" width="10.42578125" style="1" customWidth="1"/>
    <col min="1306" max="1306" width="10.85546875" style="1" customWidth="1"/>
    <col min="1307" max="1536" width="9.140625" style="1"/>
    <col min="1537" max="1538" width="0.85546875" style="1" customWidth="1"/>
    <col min="1539" max="1540" width="9.7109375" style="1" customWidth="1"/>
    <col min="1541" max="1541" width="12.140625" style="1" customWidth="1"/>
    <col min="1542" max="1542" width="6.5703125" style="1" customWidth="1"/>
    <col min="1543" max="1543" width="13.7109375" style="1" customWidth="1"/>
    <col min="1544" max="1544" width="7.5703125" style="1" customWidth="1"/>
    <col min="1545" max="1545" width="3.42578125" style="1" customWidth="1"/>
    <col min="1546" max="1546" width="3.7109375" style="1" customWidth="1"/>
    <col min="1547" max="1547" width="4.42578125" style="1" customWidth="1"/>
    <col min="1548" max="1548" width="5" style="1" customWidth="1"/>
    <col min="1549" max="1549" width="2.7109375" style="1" customWidth="1"/>
    <col min="1550" max="1550" width="3.5703125" style="1" customWidth="1"/>
    <col min="1551" max="1551" width="3.7109375" style="1" customWidth="1"/>
    <col min="1552" max="1552" width="4.42578125" style="1" customWidth="1"/>
    <col min="1553" max="1553" width="5" style="1" customWidth="1"/>
    <col min="1554" max="1554" width="3.42578125" style="1" customWidth="1"/>
    <col min="1555" max="1556" width="0.85546875" style="1" customWidth="1"/>
    <col min="1557" max="1557" width="12.140625" style="1" customWidth="1"/>
    <col min="1558" max="1558" width="10.5703125" style="1" customWidth="1"/>
    <col min="1559" max="1560" width="9.140625" style="1"/>
    <col min="1561" max="1561" width="10.42578125" style="1" customWidth="1"/>
    <col min="1562" max="1562" width="10.85546875" style="1" customWidth="1"/>
    <col min="1563" max="1792" width="9.140625" style="1"/>
    <col min="1793" max="1794" width="0.85546875" style="1" customWidth="1"/>
    <col min="1795" max="1796" width="9.7109375" style="1" customWidth="1"/>
    <col min="1797" max="1797" width="12.140625" style="1" customWidth="1"/>
    <col min="1798" max="1798" width="6.5703125" style="1" customWidth="1"/>
    <col min="1799" max="1799" width="13.7109375" style="1" customWidth="1"/>
    <col min="1800" max="1800" width="7.5703125" style="1" customWidth="1"/>
    <col min="1801" max="1801" width="3.42578125" style="1" customWidth="1"/>
    <col min="1802" max="1802" width="3.7109375" style="1" customWidth="1"/>
    <col min="1803" max="1803" width="4.42578125" style="1" customWidth="1"/>
    <col min="1804" max="1804" width="5" style="1" customWidth="1"/>
    <col min="1805" max="1805" width="2.7109375" style="1" customWidth="1"/>
    <col min="1806" max="1806" width="3.5703125" style="1" customWidth="1"/>
    <col min="1807" max="1807" width="3.7109375" style="1" customWidth="1"/>
    <col min="1808" max="1808" width="4.42578125" style="1" customWidth="1"/>
    <col min="1809" max="1809" width="5" style="1" customWidth="1"/>
    <col min="1810" max="1810" width="3.42578125" style="1" customWidth="1"/>
    <col min="1811" max="1812" width="0.85546875" style="1" customWidth="1"/>
    <col min="1813" max="1813" width="12.140625" style="1" customWidth="1"/>
    <col min="1814" max="1814" width="10.5703125" style="1" customWidth="1"/>
    <col min="1815" max="1816" width="9.140625" style="1"/>
    <col min="1817" max="1817" width="10.42578125" style="1" customWidth="1"/>
    <col min="1818" max="1818" width="10.85546875" style="1" customWidth="1"/>
    <col min="1819" max="2048" width="9.140625" style="1"/>
    <col min="2049" max="2050" width="0.85546875" style="1" customWidth="1"/>
    <col min="2051" max="2052" width="9.7109375" style="1" customWidth="1"/>
    <col min="2053" max="2053" width="12.140625" style="1" customWidth="1"/>
    <col min="2054" max="2054" width="6.5703125" style="1" customWidth="1"/>
    <col min="2055" max="2055" width="13.7109375" style="1" customWidth="1"/>
    <col min="2056" max="2056" width="7.5703125" style="1" customWidth="1"/>
    <col min="2057" max="2057" width="3.42578125" style="1" customWidth="1"/>
    <col min="2058" max="2058" width="3.7109375" style="1" customWidth="1"/>
    <col min="2059" max="2059" width="4.42578125" style="1" customWidth="1"/>
    <col min="2060" max="2060" width="5" style="1" customWidth="1"/>
    <col min="2061" max="2061" width="2.7109375" style="1" customWidth="1"/>
    <col min="2062" max="2062" width="3.5703125" style="1" customWidth="1"/>
    <col min="2063" max="2063" width="3.7109375" style="1" customWidth="1"/>
    <col min="2064" max="2064" width="4.42578125" style="1" customWidth="1"/>
    <col min="2065" max="2065" width="5" style="1" customWidth="1"/>
    <col min="2066" max="2066" width="3.42578125" style="1" customWidth="1"/>
    <col min="2067" max="2068" width="0.85546875" style="1" customWidth="1"/>
    <col min="2069" max="2069" width="12.140625" style="1" customWidth="1"/>
    <col min="2070" max="2070" width="10.5703125" style="1" customWidth="1"/>
    <col min="2071" max="2072" width="9.140625" style="1"/>
    <col min="2073" max="2073" width="10.42578125" style="1" customWidth="1"/>
    <col min="2074" max="2074" width="10.85546875" style="1" customWidth="1"/>
    <col min="2075" max="2304" width="9.140625" style="1"/>
    <col min="2305" max="2306" width="0.85546875" style="1" customWidth="1"/>
    <col min="2307" max="2308" width="9.7109375" style="1" customWidth="1"/>
    <col min="2309" max="2309" width="12.140625" style="1" customWidth="1"/>
    <col min="2310" max="2310" width="6.5703125" style="1" customWidth="1"/>
    <col min="2311" max="2311" width="13.7109375" style="1" customWidth="1"/>
    <col min="2312" max="2312" width="7.5703125" style="1" customWidth="1"/>
    <col min="2313" max="2313" width="3.42578125" style="1" customWidth="1"/>
    <col min="2314" max="2314" width="3.7109375" style="1" customWidth="1"/>
    <col min="2315" max="2315" width="4.42578125" style="1" customWidth="1"/>
    <col min="2316" max="2316" width="5" style="1" customWidth="1"/>
    <col min="2317" max="2317" width="2.7109375" style="1" customWidth="1"/>
    <col min="2318" max="2318" width="3.5703125" style="1" customWidth="1"/>
    <col min="2319" max="2319" width="3.7109375" style="1" customWidth="1"/>
    <col min="2320" max="2320" width="4.42578125" style="1" customWidth="1"/>
    <col min="2321" max="2321" width="5" style="1" customWidth="1"/>
    <col min="2322" max="2322" width="3.42578125" style="1" customWidth="1"/>
    <col min="2323" max="2324" width="0.85546875" style="1" customWidth="1"/>
    <col min="2325" max="2325" width="12.140625" style="1" customWidth="1"/>
    <col min="2326" max="2326" width="10.5703125" style="1" customWidth="1"/>
    <col min="2327" max="2328" width="9.140625" style="1"/>
    <col min="2329" max="2329" width="10.42578125" style="1" customWidth="1"/>
    <col min="2330" max="2330" width="10.85546875" style="1" customWidth="1"/>
    <col min="2331" max="2560" width="9.140625" style="1"/>
    <col min="2561" max="2562" width="0.85546875" style="1" customWidth="1"/>
    <col min="2563" max="2564" width="9.7109375" style="1" customWidth="1"/>
    <col min="2565" max="2565" width="12.140625" style="1" customWidth="1"/>
    <col min="2566" max="2566" width="6.5703125" style="1" customWidth="1"/>
    <col min="2567" max="2567" width="13.7109375" style="1" customWidth="1"/>
    <col min="2568" max="2568" width="7.5703125" style="1" customWidth="1"/>
    <col min="2569" max="2569" width="3.42578125" style="1" customWidth="1"/>
    <col min="2570" max="2570" width="3.7109375" style="1" customWidth="1"/>
    <col min="2571" max="2571" width="4.42578125" style="1" customWidth="1"/>
    <col min="2572" max="2572" width="5" style="1" customWidth="1"/>
    <col min="2573" max="2573" width="2.7109375" style="1" customWidth="1"/>
    <col min="2574" max="2574" width="3.5703125" style="1" customWidth="1"/>
    <col min="2575" max="2575" width="3.7109375" style="1" customWidth="1"/>
    <col min="2576" max="2576" width="4.42578125" style="1" customWidth="1"/>
    <col min="2577" max="2577" width="5" style="1" customWidth="1"/>
    <col min="2578" max="2578" width="3.42578125" style="1" customWidth="1"/>
    <col min="2579" max="2580" width="0.85546875" style="1" customWidth="1"/>
    <col min="2581" max="2581" width="12.140625" style="1" customWidth="1"/>
    <col min="2582" max="2582" width="10.5703125" style="1" customWidth="1"/>
    <col min="2583" max="2584" width="9.140625" style="1"/>
    <col min="2585" max="2585" width="10.42578125" style="1" customWidth="1"/>
    <col min="2586" max="2586" width="10.85546875" style="1" customWidth="1"/>
    <col min="2587" max="2816" width="9.140625" style="1"/>
    <col min="2817" max="2818" width="0.85546875" style="1" customWidth="1"/>
    <col min="2819" max="2820" width="9.7109375" style="1" customWidth="1"/>
    <col min="2821" max="2821" width="12.140625" style="1" customWidth="1"/>
    <col min="2822" max="2822" width="6.5703125" style="1" customWidth="1"/>
    <col min="2823" max="2823" width="13.7109375" style="1" customWidth="1"/>
    <col min="2824" max="2824" width="7.5703125" style="1" customWidth="1"/>
    <col min="2825" max="2825" width="3.42578125" style="1" customWidth="1"/>
    <col min="2826" max="2826" width="3.7109375" style="1" customWidth="1"/>
    <col min="2827" max="2827" width="4.42578125" style="1" customWidth="1"/>
    <col min="2828" max="2828" width="5" style="1" customWidth="1"/>
    <col min="2829" max="2829" width="2.7109375" style="1" customWidth="1"/>
    <col min="2830" max="2830" width="3.5703125" style="1" customWidth="1"/>
    <col min="2831" max="2831" width="3.7109375" style="1" customWidth="1"/>
    <col min="2832" max="2832" width="4.42578125" style="1" customWidth="1"/>
    <col min="2833" max="2833" width="5" style="1" customWidth="1"/>
    <col min="2834" max="2834" width="3.42578125" style="1" customWidth="1"/>
    <col min="2835" max="2836" width="0.85546875" style="1" customWidth="1"/>
    <col min="2837" max="2837" width="12.140625" style="1" customWidth="1"/>
    <col min="2838" max="2838" width="10.5703125" style="1" customWidth="1"/>
    <col min="2839" max="2840" width="9.140625" style="1"/>
    <col min="2841" max="2841" width="10.42578125" style="1" customWidth="1"/>
    <col min="2842" max="2842" width="10.85546875" style="1" customWidth="1"/>
    <col min="2843" max="3072" width="9.140625" style="1"/>
    <col min="3073" max="3074" width="0.85546875" style="1" customWidth="1"/>
    <col min="3075" max="3076" width="9.7109375" style="1" customWidth="1"/>
    <col min="3077" max="3077" width="12.140625" style="1" customWidth="1"/>
    <col min="3078" max="3078" width="6.5703125" style="1" customWidth="1"/>
    <col min="3079" max="3079" width="13.7109375" style="1" customWidth="1"/>
    <col min="3080" max="3080" width="7.5703125" style="1" customWidth="1"/>
    <col min="3081" max="3081" width="3.42578125" style="1" customWidth="1"/>
    <col min="3082" max="3082" width="3.7109375" style="1" customWidth="1"/>
    <col min="3083" max="3083" width="4.42578125" style="1" customWidth="1"/>
    <col min="3084" max="3084" width="5" style="1" customWidth="1"/>
    <col min="3085" max="3085" width="2.7109375" style="1" customWidth="1"/>
    <col min="3086" max="3086" width="3.5703125" style="1" customWidth="1"/>
    <col min="3087" max="3087" width="3.7109375" style="1" customWidth="1"/>
    <col min="3088" max="3088" width="4.42578125" style="1" customWidth="1"/>
    <col min="3089" max="3089" width="5" style="1" customWidth="1"/>
    <col min="3090" max="3090" width="3.42578125" style="1" customWidth="1"/>
    <col min="3091" max="3092" width="0.85546875" style="1" customWidth="1"/>
    <col min="3093" max="3093" width="12.140625" style="1" customWidth="1"/>
    <col min="3094" max="3094" width="10.5703125" style="1" customWidth="1"/>
    <col min="3095" max="3096" width="9.140625" style="1"/>
    <col min="3097" max="3097" width="10.42578125" style="1" customWidth="1"/>
    <col min="3098" max="3098" width="10.85546875" style="1" customWidth="1"/>
    <col min="3099" max="3328" width="9.140625" style="1"/>
    <col min="3329" max="3330" width="0.85546875" style="1" customWidth="1"/>
    <col min="3331" max="3332" width="9.7109375" style="1" customWidth="1"/>
    <col min="3333" max="3333" width="12.140625" style="1" customWidth="1"/>
    <col min="3334" max="3334" width="6.5703125" style="1" customWidth="1"/>
    <col min="3335" max="3335" width="13.7109375" style="1" customWidth="1"/>
    <col min="3336" max="3336" width="7.5703125" style="1" customWidth="1"/>
    <col min="3337" max="3337" width="3.42578125" style="1" customWidth="1"/>
    <col min="3338" max="3338" width="3.7109375" style="1" customWidth="1"/>
    <col min="3339" max="3339" width="4.42578125" style="1" customWidth="1"/>
    <col min="3340" max="3340" width="5" style="1" customWidth="1"/>
    <col min="3341" max="3341" width="2.7109375" style="1" customWidth="1"/>
    <col min="3342" max="3342" width="3.5703125" style="1" customWidth="1"/>
    <col min="3343" max="3343" width="3.7109375" style="1" customWidth="1"/>
    <col min="3344" max="3344" width="4.42578125" style="1" customWidth="1"/>
    <col min="3345" max="3345" width="5" style="1" customWidth="1"/>
    <col min="3346" max="3346" width="3.42578125" style="1" customWidth="1"/>
    <col min="3347" max="3348" width="0.85546875" style="1" customWidth="1"/>
    <col min="3349" max="3349" width="12.140625" style="1" customWidth="1"/>
    <col min="3350" max="3350" width="10.5703125" style="1" customWidth="1"/>
    <col min="3351" max="3352" width="9.140625" style="1"/>
    <col min="3353" max="3353" width="10.42578125" style="1" customWidth="1"/>
    <col min="3354" max="3354" width="10.85546875" style="1" customWidth="1"/>
    <col min="3355" max="3584" width="9.140625" style="1"/>
    <col min="3585" max="3586" width="0.85546875" style="1" customWidth="1"/>
    <col min="3587" max="3588" width="9.7109375" style="1" customWidth="1"/>
    <col min="3589" max="3589" width="12.140625" style="1" customWidth="1"/>
    <col min="3590" max="3590" width="6.5703125" style="1" customWidth="1"/>
    <col min="3591" max="3591" width="13.7109375" style="1" customWidth="1"/>
    <col min="3592" max="3592" width="7.5703125" style="1" customWidth="1"/>
    <col min="3593" max="3593" width="3.42578125" style="1" customWidth="1"/>
    <col min="3594" max="3594" width="3.7109375" style="1" customWidth="1"/>
    <col min="3595" max="3595" width="4.42578125" style="1" customWidth="1"/>
    <col min="3596" max="3596" width="5" style="1" customWidth="1"/>
    <col min="3597" max="3597" width="2.7109375" style="1" customWidth="1"/>
    <col min="3598" max="3598" width="3.5703125" style="1" customWidth="1"/>
    <col min="3599" max="3599" width="3.7109375" style="1" customWidth="1"/>
    <col min="3600" max="3600" width="4.42578125" style="1" customWidth="1"/>
    <col min="3601" max="3601" width="5" style="1" customWidth="1"/>
    <col min="3602" max="3602" width="3.42578125" style="1" customWidth="1"/>
    <col min="3603" max="3604" width="0.85546875" style="1" customWidth="1"/>
    <col min="3605" max="3605" width="12.140625" style="1" customWidth="1"/>
    <col min="3606" max="3606" width="10.5703125" style="1" customWidth="1"/>
    <col min="3607" max="3608" width="9.140625" style="1"/>
    <col min="3609" max="3609" width="10.42578125" style="1" customWidth="1"/>
    <col min="3610" max="3610" width="10.85546875" style="1" customWidth="1"/>
    <col min="3611" max="3840" width="9.140625" style="1"/>
    <col min="3841" max="3842" width="0.85546875" style="1" customWidth="1"/>
    <col min="3843" max="3844" width="9.7109375" style="1" customWidth="1"/>
    <col min="3845" max="3845" width="12.140625" style="1" customWidth="1"/>
    <col min="3846" max="3846" width="6.5703125" style="1" customWidth="1"/>
    <col min="3847" max="3847" width="13.7109375" style="1" customWidth="1"/>
    <col min="3848" max="3848" width="7.5703125" style="1" customWidth="1"/>
    <col min="3849" max="3849" width="3.42578125" style="1" customWidth="1"/>
    <col min="3850" max="3850" width="3.7109375" style="1" customWidth="1"/>
    <col min="3851" max="3851" width="4.42578125" style="1" customWidth="1"/>
    <col min="3852" max="3852" width="5" style="1" customWidth="1"/>
    <col min="3853" max="3853" width="2.7109375" style="1" customWidth="1"/>
    <col min="3854" max="3854" width="3.5703125" style="1" customWidth="1"/>
    <col min="3855" max="3855" width="3.7109375" style="1" customWidth="1"/>
    <col min="3856" max="3856" width="4.42578125" style="1" customWidth="1"/>
    <col min="3857" max="3857" width="5" style="1" customWidth="1"/>
    <col min="3858" max="3858" width="3.42578125" style="1" customWidth="1"/>
    <col min="3859" max="3860" width="0.85546875" style="1" customWidth="1"/>
    <col min="3861" max="3861" width="12.140625" style="1" customWidth="1"/>
    <col min="3862" max="3862" width="10.5703125" style="1" customWidth="1"/>
    <col min="3863" max="3864" width="9.140625" style="1"/>
    <col min="3865" max="3865" width="10.42578125" style="1" customWidth="1"/>
    <col min="3866" max="3866" width="10.85546875" style="1" customWidth="1"/>
    <col min="3867" max="4096" width="9.140625" style="1"/>
    <col min="4097" max="4098" width="0.85546875" style="1" customWidth="1"/>
    <col min="4099" max="4100" width="9.7109375" style="1" customWidth="1"/>
    <col min="4101" max="4101" width="12.140625" style="1" customWidth="1"/>
    <col min="4102" max="4102" width="6.5703125" style="1" customWidth="1"/>
    <col min="4103" max="4103" width="13.7109375" style="1" customWidth="1"/>
    <col min="4104" max="4104" width="7.5703125" style="1" customWidth="1"/>
    <col min="4105" max="4105" width="3.42578125" style="1" customWidth="1"/>
    <col min="4106" max="4106" width="3.7109375" style="1" customWidth="1"/>
    <col min="4107" max="4107" width="4.42578125" style="1" customWidth="1"/>
    <col min="4108" max="4108" width="5" style="1" customWidth="1"/>
    <col min="4109" max="4109" width="2.7109375" style="1" customWidth="1"/>
    <col min="4110" max="4110" width="3.5703125" style="1" customWidth="1"/>
    <col min="4111" max="4111" width="3.7109375" style="1" customWidth="1"/>
    <col min="4112" max="4112" width="4.42578125" style="1" customWidth="1"/>
    <col min="4113" max="4113" width="5" style="1" customWidth="1"/>
    <col min="4114" max="4114" width="3.42578125" style="1" customWidth="1"/>
    <col min="4115" max="4116" width="0.85546875" style="1" customWidth="1"/>
    <col min="4117" max="4117" width="12.140625" style="1" customWidth="1"/>
    <col min="4118" max="4118" width="10.5703125" style="1" customWidth="1"/>
    <col min="4119" max="4120" width="9.140625" style="1"/>
    <col min="4121" max="4121" width="10.42578125" style="1" customWidth="1"/>
    <col min="4122" max="4122" width="10.85546875" style="1" customWidth="1"/>
    <col min="4123" max="4352" width="9.140625" style="1"/>
    <col min="4353" max="4354" width="0.85546875" style="1" customWidth="1"/>
    <col min="4355" max="4356" width="9.7109375" style="1" customWidth="1"/>
    <col min="4357" max="4357" width="12.140625" style="1" customWidth="1"/>
    <col min="4358" max="4358" width="6.5703125" style="1" customWidth="1"/>
    <col min="4359" max="4359" width="13.7109375" style="1" customWidth="1"/>
    <col min="4360" max="4360" width="7.5703125" style="1" customWidth="1"/>
    <col min="4361" max="4361" width="3.42578125" style="1" customWidth="1"/>
    <col min="4362" max="4362" width="3.7109375" style="1" customWidth="1"/>
    <col min="4363" max="4363" width="4.42578125" style="1" customWidth="1"/>
    <col min="4364" max="4364" width="5" style="1" customWidth="1"/>
    <col min="4365" max="4365" width="2.7109375" style="1" customWidth="1"/>
    <col min="4366" max="4366" width="3.5703125" style="1" customWidth="1"/>
    <col min="4367" max="4367" width="3.7109375" style="1" customWidth="1"/>
    <col min="4368" max="4368" width="4.42578125" style="1" customWidth="1"/>
    <col min="4369" max="4369" width="5" style="1" customWidth="1"/>
    <col min="4370" max="4370" width="3.42578125" style="1" customWidth="1"/>
    <col min="4371" max="4372" width="0.85546875" style="1" customWidth="1"/>
    <col min="4373" max="4373" width="12.140625" style="1" customWidth="1"/>
    <col min="4374" max="4374" width="10.5703125" style="1" customWidth="1"/>
    <col min="4375" max="4376" width="9.140625" style="1"/>
    <col min="4377" max="4377" width="10.42578125" style="1" customWidth="1"/>
    <col min="4378" max="4378" width="10.85546875" style="1" customWidth="1"/>
    <col min="4379" max="4608" width="9.140625" style="1"/>
    <col min="4609" max="4610" width="0.85546875" style="1" customWidth="1"/>
    <col min="4611" max="4612" width="9.7109375" style="1" customWidth="1"/>
    <col min="4613" max="4613" width="12.140625" style="1" customWidth="1"/>
    <col min="4614" max="4614" width="6.5703125" style="1" customWidth="1"/>
    <col min="4615" max="4615" width="13.7109375" style="1" customWidth="1"/>
    <col min="4616" max="4616" width="7.5703125" style="1" customWidth="1"/>
    <col min="4617" max="4617" width="3.42578125" style="1" customWidth="1"/>
    <col min="4618" max="4618" width="3.7109375" style="1" customWidth="1"/>
    <col min="4619" max="4619" width="4.42578125" style="1" customWidth="1"/>
    <col min="4620" max="4620" width="5" style="1" customWidth="1"/>
    <col min="4621" max="4621" width="2.7109375" style="1" customWidth="1"/>
    <col min="4622" max="4622" width="3.5703125" style="1" customWidth="1"/>
    <col min="4623" max="4623" width="3.7109375" style="1" customWidth="1"/>
    <col min="4624" max="4624" width="4.42578125" style="1" customWidth="1"/>
    <col min="4625" max="4625" width="5" style="1" customWidth="1"/>
    <col min="4626" max="4626" width="3.42578125" style="1" customWidth="1"/>
    <col min="4627" max="4628" width="0.85546875" style="1" customWidth="1"/>
    <col min="4629" max="4629" width="12.140625" style="1" customWidth="1"/>
    <col min="4630" max="4630" width="10.5703125" style="1" customWidth="1"/>
    <col min="4631" max="4632" width="9.140625" style="1"/>
    <col min="4633" max="4633" width="10.42578125" style="1" customWidth="1"/>
    <col min="4634" max="4634" width="10.85546875" style="1" customWidth="1"/>
    <col min="4635" max="4864" width="9.140625" style="1"/>
    <col min="4865" max="4866" width="0.85546875" style="1" customWidth="1"/>
    <col min="4867" max="4868" width="9.7109375" style="1" customWidth="1"/>
    <col min="4869" max="4869" width="12.140625" style="1" customWidth="1"/>
    <col min="4870" max="4870" width="6.5703125" style="1" customWidth="1"/>
    <col min="4871" max="4871" width="13.7109375" style="1" customWidth="1"/>
    <col min="4872" max="4872" width="7.5703125" style="1" customWidth="1"/>
    <col min="4873" max="4873" width="3.42578125" style="1" customWidth="1"/>
    <col min="4874" max="4874" width="3.7109375" style="1" customWidth="1"/>
    <col min="4875" max="4875" width="4.42578125" style="1" customWidth="1"/>
    <col min="4876" max="4876" width="5" style="1" customWidth="1"/>
    <col min="4877" max="4877" width="2.7109375" style="1" customWidth="1"/>
    <col min="4878" max="4878" width="3.5703125" style="1" customWidth="1"/>
    <col min="4879" max="4879" width="3.7109375" style="1" customWidth="1"/>
    <col min="4880" max="4880" width="4.42578125" style="1" customWidth="1"/>
    <col min="4881" max="4881" width="5" style="1" customWidth="1"/>
    <col min="4882" max="4882" width="3.42578125" style="1" customWidth="1"/>
    <col min="4883" max="4884" width="0.85546875" style="1" customWidth="1"/>
    <col min="4885" max="4885" width="12.140625" style="1" customWidth="1"/>
    <col min="4886" max="4886" width="10.5703125" style="1" customWidth="1"/>
    <col min="4887" max="4888" width="9.140625" style="1"/>
    <col min="4889" max="4889" width="10.42578125" style="1" customWidth="1"/>
    <col min="4890" max="4890" width="10.85546875" style="1" customWidth="1"/>
    <col min="4891" max="5120" width="9.140625" style="1"/>
    <col min="5121" max="5122" width="0.85546875" style="1" customWidth="1"/>
    <col min="5123" max="5124" width="9.7109375" style="1" customWidth="1"/>
    <col min="5125" max="5125" width="12.140625" style="1" customWidth="1"/>
    <col min="5126" max="5126" width="6.5703125" style="1" customWidth="1"/>
    <col min="5127" max="5127" width="13.7109375" style="1" customWidth="1"/>
    <col min="5128" max="5128" width="7.5703125" style="1" customWidth="1"/>
    <col min="5129" max="5129" width="3.42578125" style="1" customWidth="1"/>
    <col min="5130" max="5130" width="3.7109375" style="1" customWidth="1"/>
    <col min="5131" max="5131" width="4.42578125" style="1" customWidth="1"/>
    <col min="5132" max="5132" width="5" style="1" customWidth="1"/>
    <col min="5133" max="5133" width="2.7109375" style="1" customWidth="1"/>
    <col min="5134" max="5134" width="3.5703125" style="1" customWidth="1"/>
    <col min="5135" max="5135" width="3.7109375" style="1" customWidth="1"/>
    <col min="5136" max="5136" width="4.42578125" style="1" customWidth="1"/>
    <col min="5137" max="5137" width="5" style="1" customWidth="1"/>
    <col min="5138" max="5138" width="3.42578125" style="1" customWidth="1"/>
    <col min="5139" max="5140" width="0.85546875" style="1" customWidth="1"/>
    <col min="5141" max="5141" width="12.140625" style="1" customWidth="1"/>
    <col min="5142" max="5142" width="10.5703125" style="1" customWidth="1"/>
    <col min="5143" max="5144" width="9.140625" style="1"/>
    <col min="5145" max="5145" width="10.42578125" style="1" customWidth="1"/>
    <col min="5146" max="5146" width="10.85546875" style="1" customWidth="1"/>
    <col min="5147" max="5376" width="9.140625" style="1"/>
    <col min="5377" max="5378" width="0.85546875" style="1" customWidth="1"/>
    <col min="5379" max="5380" width="9.7109375" style="1" customWidth="1"/>
    <col min="5381" max="5381" width="12.140625" style="1" customWidth="1"/>
    <col min="5382" max="5382" width="6.5703125" style="1" customWidth="1"/>
    <col min="5383" max="5383" width="13.7109375" style="1" customWidth="1"/>
    <col min="5384" max="5384" width="7.5703125" style="1" customWidth="1"/>
    <col min="5385" max="5385" width="3.42578125" style="1" customWidth="1"/>
    <col min="5386" max="5386" width="3.7109375" style="1" customWidth="1"/>
    <col min="5387" max="5387" width="4.42578125" style="1" customWidth="1"/>
    <col min="5388" max="5388" width="5" style="1" customWidth="1"/>
    <col min="5389" max="5389" width="2.7109375" style="1" customWidth="1"/>
    <col min="5390" max="5390" width="3.5703125" style="1" customWidth="1"/>
    <col min="5391" max="5391" width="3.7109375" style="1" customWidth="1"/>
    <col min="5392" max="5392" width="4.42578125" style="1" customWidth="1"/>
    <col min="5393" max="5393" width="5" style="1" customWidth="1"/>
    <col min="5394" max="5394" width="3.42578125" style="1" customWidth="1"/>
    <col min="5395" max="5396" width="0.85546875" style="1" customWidth="1"/>
    <col min="5397" max="5397" width="12.140625" style="1" customWidth="1"/>
    <col min="5398" max="5398" width="10.5703125" style="1" customWidth="1"/>
    <col min="5399" max="5400" width="9.140625" style="1"/>
    <col min="5401" max="5401" width="10.42578125" style="1" customWidth="1"/>
    <col min="5402" max="5402" width="10.85546875" style="1" customWidth="1"/>
    <col min="5403" max="5632" width="9.140625" style="1"/>
    <col min="5633" max="5634" width="0.85546875" style="1" customWidth="1"/>
    <col min="5635" max="5636" width="9.7109375" style="1" customWidth="1"/>
    <col min="5637" max="5637" width="12.140625" style="1" customWidth="1"/>
    <col min="5638" max="5638" width="6.5703125" style="1" customWidth="1"/>
    <col min="5639" max="5639" width="13.7109375" style="1" customWidth="1"/>
    <col min="5640" max="5640" width="7.5703125" style="1" customWidth="1"/>
    <col min="5641" max="5641" width="3.42578125" style="1" customWidth="1"/>
    <col min="5642" max="5642" width="3.7109375" style="1" customWidth="1"/>
    <col min="5643" max="5643" width="4.42578125" style="1" customWidth="1"/>
    <col min="5644" max="5644" width="5" style="1" customWidth="1"/>
    <col min="5645" max="5645" width="2.7109375" style="1" customWidth="1"/>
    <col min="5646" max="5646" width="3.5703125" style="1" customWidth="1"/>
    <col min="5647" max="5647" width="3.7109375" style="1" customWidth="1"/>
    <col min="5648" max="5648" width="4.42578125" style="1" customWidth="1"/>
    <col min="5649" max="5649" width="5" style="1" customWidth="1"/>
    <col min="5650" max="5650" width="3.42578125" style="1" customWidth="1"/>
    <col min="5651" max="5652" width="0.85546875" style="1" customWidth="1"/>
    <col min="5653" max="5653" width="12.140625" style="1" customWidth="1"/>
    <col min="5654" max="5654" width="10.5703125" style="1" customWidth="1"/>
    <col min="5655" max="5656" width="9.140625" style="1"/>
    <col min="5657" max="5657" width="10.42578125" style="1" customWidth="1"/>
    <col min="5658" max="5658" width="10.85546875" style="1" customWidth="1"/>
    <col min="5659" max="5888" width="9.140625" style="1"/>
    <col min="5889" max="5890" width="0.85546875" style="1" customWidth="1"/>
    <col min="5891" max="5892" width="9.7109375" style="1" customWidth="1"/>
    <col min="5893" max="5893" width="12.140625" style="1" customWidth="1"/>
    <col min="5894" max="5894" width="6.5703125" style="1" customWidth="1"/>
    <col min="5895" max="5895" width="13.7109375" style="1" customWidth="1"/>
    <col min="5896" max="5896" width="7.5703125" style="1" customWidth="1"/>
    <col min="5897" max="5897" width="3.42578125" style="1" customWidth="1"/>
    <col min="5898" max="5898" width="3.7109375" style="1" customWidth="1"/>
    <col min="5899" max="5899" width="4.42578125" style="1" customWidth="1"/>
    <col min="5900" max="5900" width="5" style="1" customWidth="1"/>
    <col min="5901" max="5901" width="2.7109375" style="1" customWidth="1"/>
    <col min="5902" max="5902" width="3.5703125" style="1" customWidth="1"/>
    <col min="5903" max="5903" width="3.7109375" style="1" customWidth="1"/>
    <col min="5904" max="5904" width="4.42578125" style="1" customWidth="1"/>
    <col min="5905" max="5905" width="5" style="1" customWidth="1"/>
    <col min="5906" max="5906" width="3.42578125" style="1" customWidth="1"/>
    <col min="5907" max="5908" width="0.85546875" style="1" customWidth="1"/>
    <col min="5909" max="5909" width="12.140625" style="1" customWidth="1"/>
    <col min="5910" max="5910" width="10.5703125" style="1" customWidth="1"/>
    <col min="5911" max="5912" width="9.140625" style="1"/>
    <col min="5913" max="5913" width="10.42578125" style="1" customWidth="1"/>
    <col min="5914" max="5914" width="10.85546875" style="1" customWidth="1"/>
    <col min="5915" max="6144" width="9.140625" style="1"/>
    <col min="6145" max="6146" width="0.85546875" style="1" customWidth="1"/>
    <col min="6147" max="6148" width="9.7109375" style="1" customWidth="1"/>
    <col min="6149" max="6149" width="12.140625" style="1" customWidth="1"/>
    <col min="6150" max="6150" width="6.5703125" style="1" customWidth="1"/>
    <col min="6151" max="6151" width="13.7109375" style="1" customWidth="1"/>
    <col min="6152" max="6152" width="7.5703125" style="1" customWidth="1"/>
    <col min="6153" max="6153" width="3.42578125" style="1" customWidth="1"/>
    <col min="6154" max="6154" width="3.7109375" style="1" customWidth="1"/>
    <col min="6155" max="6155" width="4.42578125" style="1" customWidth="1"/>
    <col min="6156" max="6156" width="5" style="1" customWidth="1"/>
    <col min="6157" max="6157" width="2.7109375" style="1" customWidth="1"/>
    <col min="6158" max="6158" width="3.5703125" style="1" customWidth="1"/>
    <col min="6159" max="6159" width="3.7109375" style="1" customWidth="1"/>
    <col min="6160" max="6160" width="4.42578125" style="1" customWidth="1"/>
    <col min="6161" max="6161" width="5" style="1" customWidth="1"/>
    <col min="6162" max="6162" width="3.42578125" style="1" customWidth="1"/>
    <col min="6163" max="6164" width="0.85546875" style="1" customWidth="1"/>
    <col min="6165" max="6165" width="12.140625" style="1" customWidth="1"/>
    <col min="6166" max="6166" width="10.5703125" style="1" customWidth="1"/>
    <col min="6167" max="6168" width="9.140625" style="1"/>
    <col min="6169" max="6169" width="10.42578125" style="1" customWidth="1"/>
    <col min="6170" max="6170" width="10.85546875" style="1" customWidth="1"/>
    <col min="6171" max="6400" width="9.140625" style="1"/>
    <col min="6401" max="6402" width="0.85546875" style="1" customWidth="1"/>
    <col min="6403" max="6404" width="9.7109375" style="1" customWidth="1"/>
    <col min="6405" max="6405" width="12.140625" style="1" customWidth="1"/>
    <col min="6406" max="6406" width="6.5703125" style="1" customWidth="1"/>
    <col min="6407" max="6407" width="13.7109375" style="1" customWidth="1"/>
    <col min="6408" max="6408" width="7.5703125" style="1" customWidth="1"/>
    <col min="6409" max="6409" width="3.42578125" style="1" customWidth="1"/>
    <col min="6410" max="6410" width="3.7109375" style="1" customWidth="1"/>
    <col min="6411" max="6411" width="4.42578125" style="1" customWidth="1"/>
    <col min="6412" max="6412" width="5" style="1" customWidth="1"/>
    <col min="6413" max="6413" width="2.7109375" style="1" customWidth="1"/>
    <col min="6414" max="6414" width="3.5703125" style="1" customWidth="1"/>
    <col min="6415" max="6415" width="3.7109375" style="1" customWidth="1"/>
    <col min="6416" max="6416" width="4.42578125" style="1" customWidth="1"/>
    <col min="6417" max="6417" width="5" style="1" customWidth="1"/>
    <col min="6418" max="6418" width="3.42578125" style="1" customWidth="1"/>
    <col min="6419" max="6420" width="0.85546875" style="1" customWidth="1"/>
    <col min="6421" max="6421" width="12.140625" style="1" customWidth="1"/>
    <col min="6422" max="6422" width="10.5703125" style="1" customWidth="1"/>
    <col min="6423" max="6424" width="9.140625" style="1"/>
    <col min="6425" max="6425" width="10.42578125" style="1" customWidth="1"/>
    <col min="6426" max="6426" width="10.85546875" style="1" customWidth="1"/>
    <col min="6427" max="6656" width="9.140625" style="1"/>
    <col min="6657" max="6658" width="0.85546875" style="1" customWidth="1"/>
    <col min="6659" max="6660" width="9.7109375" style="1" customWidth="1"/>
    <col min="6661" max="6661" width="12.140625" style="1" customWidth="1"/>
    <col min="6662" max="6662" width="6.5703125" style="1" customWidth="1"/>
    <col min="6663" max="6663" width="13.7109375" style="1" customWidth="1"/>
    <col min="6664" max="6664" width="7.5703125" style="1" customWidth="1"/>
    <col min="6665" max="6665" width="3.42578125" style="1" customWidth="1"/>
    <col min="6666" max="6666" width="3.7109375" style="1" customWidth="1"/>
    <col min="6667" max="6667" width="4.42578125" style="1" customWidth="1"/>
    <col min="6668" max="6668" width="5" style="1" customWidth="1"/>
    <col min="6669" max="6669" width="2.7109375" style="1" customWidth="1"/>
    <col min="6670" max="6670" width="3.5703125" style="1" customWidth="1"/>
    <col min="6671" max="6671" width="3.7109375" style="1" customWidth="1"/>
    <col min="6672" max="6672" width="4.42578125" style="1" customWidth="1"/>
    <col min="6673" max="6673" width="5" style="1" customWidth="1"/>
    <col min="6674" max="6674" width="3.42578125" style="1" customWidth="1"/>
    <col min="6675" max="6676" width="0.85546875" style="1" customWidth="1"/>
    <col min="6677" max="6677" width="12.140625" style="1" customWidth="1"/>
    <col min="6678" max="6678" width="10.5703125" style="1" customWidth="1"/>
    <col min="6679" max="6680" width="9.140625" style="1"/>
    <col min="6681" max="6681" width="10.42578125" style="1" customWidth="1"/>
    <col min="6682" max="6682" width="10.85546875" style="1" customWidth="1"/>
    <col min="6683" max="6912" width="9.140625" style="1"/>
    <col min="6913" max="6914" width="0.85546875" style="1" customWidth="1"/>
    <col min="6915" max="6916" width="9.7109375" style="1" customWidth="1"/>
    <col min="6917" max="6917" width="12.140625" style="1" customWidth="1"/>
    <col min="6918" max="6918" width="6.5703125" style="1" customWidth="1"/>
    <col min="6919" max="6919" width="13.7109375" style="1" customWidth="1"/>
    <col min="6920" max="6920" width="7.5703125" style="1" customWidth="1"/>
    <col min="6921" max="6921" width="3.42578125" style="1" customWidth="1"/>
    <col min="6922" max="6922" width="3.7109375" style="1" customWidth="1"/>
    <col min="6923" max="6923" width="4.42578125" style="1" customWidth="1"/>
    <col min="6924" max="6924" width="5" style="1" customWidth="1"/>
    <col min="6925" max="6925" width="2.7109375" style="1" customWidth="1"/>
    <col min="6926" max="6926" width="3.5703125" style="1" customWidth="1"/>
    <col min="6927" max="6927" width="3.7109375" style="1" customWidth="1"/>
    <col min="6928" max="6928" width="4.42578125" style="1" customWidth="1"/>
    <col min="6929" max="6929" width="5" style="1" customWidth="1"/>
    <col min="6930" max="6930" width="3.42578125" style="1" customWidth="1"/>
    <col min="6931" max="6932" width="0.85546875" style="1" customWidth="1"/>
    <col min="6933" max="6933" width="12.140625" style="1" customWidth="1"/>
    <col min="6934" max="6934" width="10.5703125" style="1" customWidth="1"/>
    <col min="6935" max="6936" width="9.140625" style="1"/>
    <col min="6937" max="6937" width="10.42578125" style="1" customWidth="1"/>
    <col min="6938" max="6938" width="10.85546875" style="1" customWidth="1"/>
    <col min="6939" max="7168" width="9.140625" style="1"/>
    <col min="7169" max="7170" width="0.85546875" style="1" customWidth="1"/>
    <col min="7171" max="7172" width="9.7109375" style="1" customWidth="1"/>
    <col min="7173" max="7173" width="12.140625" style="1" customWidth="1"/>
    <col min="7174" max="7174" width="6.5703125" style="1" customWidth="1"/>
    <col min="7175" max="7175" width="13.7109375" style="1" customWidth="1"/>
    <col min="7176" max="7176" width="7.5703125" style="1" customWidth="1"/>
    <col min="7177" max="7177" width="3.42578125" style="1" customWidth="1"/>
    <col min="7178" max="7178" width="3.7109375" style="1" customWidth="1"/>
    <col min="7179" max="7179" width="4.42578125" style="1" customWidth="1"/>
    <col min="7180" max="7180" width="5" style="1" customWidth="1"/>
    <col min="7181" max="7181" width="2.7109375" style="1" customWidth="1"/>
    <col min="7182" max="7182" width="3.5703125" style="1" customWidth="1"/>
    <col min="7183" max="7183" width="3.7109375" style="1" customWidth="1"/>
    <col min="7184" max="7184" width="4.42578125" style="1" customWidth="1"/>
    <col min="7185" max="7185" width="5" style="1" customWidth="1"/>
    <col min="7186" max="7186" width="3.42578125" style="1" customWidth="1"/>
    <col min="7187" max="7188" width="0.85546875" style="1" customWidth="1"/>
    <col min="7189" max="7189" width="12.140625" style="1" customWidth="1"/>
    <col min="7190" max="7190" width="10.5703125" style="1" customWidth="1"/>
    <col min="7191" max="7192" width="9.140625" style="1"/>
    <col min="7193" max="7193" width="10.42578125" style="1" customWidth="1"/>
    <col min="7194" max="7194" width="10.85546875" style="1" customWidth="1"/>
    <col min="7195" max="7424" width="9.140625" style="1"/>
    <col min="7425" max="7426" width="0.85546875" style="1" customWidth="1"/>
    <col min="7427" max="7428" width="9.7109375" style="1" customWidth="1"/>
    <col min="7429" max="7429" width="12.140625" style="1" customWidth="1"/>
    <col min="7430" max="7430" width="6.5703125" style="1" customWidth="1"/>
    <col min="7431" max="7431" width="13.7109375" style="1" customWidth="1"/>
    <col min="7432" max="7432" width="7.5703125" style="1" customWidth="1"/>
    <col min="7433" max="7433" width="3.42578125" style="1" customWidth="1"/>
    <col min="7434" max="7434" width="3.7109375" style="1" customWidth="1"/>
    <col min="7435" max="7435" width="4.42578125" style="1" customWidth="1"/>
    <col min="7436" max="7436" width="5" style="1" customWidth="1"/>
    <col min="7437" max="7437" width="2.7109375" style="1" customWidth="1"/>
    <col min="7438" max="7438" width="3.5703125" style="1" customWidth="1"/>
    <col min="7439" max="7439" width="3.7109375" style="1" customWidth="1"/>
    <col min="7440" max="7440" width="4.42578125" style="1" customWidth="1"/>
    <col min="7441" max="7441" width="5" style="1" customWidth="1"/>
    <col min="7442" max="7442" width="3.42578125" style="1" customWidth="1"/>
    <col min="7443" max="7444" width="0.85546875" style="1" customWidth="1"/>
    <col min="7445" max="7445" width="12.140625" style="1" customWidth="1"/>
    <col min="7446" max="7446" width="10.5703125" style="1" customWidth="1"/>
    <col min="7447" max="7448" width="9.140625" style="1"/>
    <col min="7449" max="7449" width="10.42578125" style="1" customWidth="1"/>
    <col min="7450" max="7450" width="10.85546875" style="1" customWidth="1"/>
    <col min="7451" max="7680" width="9.140625" style="1"/>
    <col min="7681" max="7682" width="0.85546875" style="1" customWidth="1"/>
    <col min="7683" max="7684" width="9.7109375" style="1" customWidth="1"/>
    <col min="7685" max="7685" width="12.140625" style="1" customWidth="1"/>
    <col min="7686" max="7686" width="6.5703125" style="1" customWidth="1"/>
    <col min="7687" max="7687" width="13.7109375" style="1" customWidth="1"/>
    <col min="7688" max="7688" width="7.5703125" style="1" customWidth="1"/>
    <col min="7689" max="7689" width="3.42578125" style="1" customWidth="1"/>
    <col min="7690" max="7690" width="3.7109375" style="1" customWidth="1"/>
    <col min="7691" max="7691" width="4.42578125" style="1" customWidth="1"/>
    <col min="7692" max="7692" width="5" style="1" customWidth="1"/>
    <col min="7693" max="7693" width="2.7109375" style="1" customWidth="1"/>
    <col min="7694" max="7694" width="3.5703125" style="1" customWidth="1"/>
    <col min="7695" max="7695" width="3.7109375" style="1" customWidth="1"/>
    <col min="7696" max="7696" width="4.42578125" style="1" customWidth="1"/>
    <col min="7697" max="7697" width="5" style="1" customWidth="1"/>
    <col min="7698" max="7698" width="3.42578125" style="1" customWidth="1"/>
    <col min="7699" max="7700" width="0.85546875" style="1" customWidth="1"/>
    <col min="7701" max="7701" width="12.140625" style="1" customWidth="1"/>
    <col min="7702" max="7702" width="10.5703125" style="1" customWidth="1"/>
    <col min="7703" max="7704" width="9.140625" style="1"/>
    <col min="7705" max="7705" width="10.42578125" style="1" customWidth="1"/>
    <col min="7706" max="7706" width="10.85546875" style="1" customWidth="1"/>
    <col min="7707" max="7936" width="9.140625" style="1"/>
    <col min="7937" max="7938" width="0.85546875" style="1" customWidth="1"/>
    <col min="7939" max="7940" width="9.7109375" style="1" customWidth="1"/>
    <col min="7941" max="7941" width="12.140625" style="1" customWidth="1"/>
    <col min="7942" max="7942" width="6.5703125" style="1" customWidth="1"/>
    <col min="7943" max="7943" width="13.7109375" style="1" customWidth="1"/>
    <col min="7944" max="7944" width="7.5703125" style="1" customWidth="1"/>
    <col min="7945" max="7945" width="3.42578125" style="1" customWidth="1"/>
    <col min="7946" max="7946" width="3.7109375" style="1" customWidth="1"/>
    <col min="7947" max="7947" width="4.42578125" style="1" customWidth="1"/>
    <col min="7948" max="7948" width="5" style="1" customWidth="1"/>
    <col min="7949" max="7949" width="2.7109375" style="1" customWidth="1"/>
    <col min="7950" max="7950" width="3.5703125" style="1" customWidth="1"/>
    <col min="7951" max="7951" width="3.7109375" style="1" customWidth="1"/>
    <col min="7952" max="7952" width="4.42578125" style="1" customWidth="1"/>
    <col min="7953" max="7953" width="5" style="1" customWidth="1"/>
    <col min="7954" max="7954" width="3.42578125" style="1" customWidth="1"/>
    <col min="7955" max="7956" width="0.85546875" style="1" customWidth="1"/>
    <col min="7957" max="7957" width="12.140625" style="1" customWidth="1"/>
    <col min="7958" max="7958" width="10.5703125" style="1" customWidth="1"/>
    <col min="7959" max="7960" width="9.140625" style="1"/>
    <col min="7961" max="7961" width="10.42578125" style="1" customWidth="1"/>
    <col min="7962" max="7962" width="10.85546875" style="1" customWidth="1"/>
    <col min="7963" max="8192" width="9.140625" style="1"/>
    <col min="8193" max="8194" width="0.85546875" style="1" customWidth="1"/>
    <col min="8195" max="8196" width="9.7109375" style="1" customWidth="1"/>
    <col min="8197" max="8197" width="12.140625" style="1" customWidth="1"/>
    <col min="8198" max="8198" width="6.5703125" style="1" customWidth="1"/>
    <col min="8199" max="8199" width="13.7109375" style="1" customWidth="1"/>
    <col min="8200" max="8200" width="7.5703125" style="1" customWidth="1"/>
    <col min="8201" max="8201" width="3.42578125" style="1" customWidth="1"/>
    <col min="8202" max="8202" width="3.7109375" style="1" customWidth="1"/>
    <col min="8203" max="8203" width="4.42578125" style="1" customWidth="1"/>
    <col min="8204" max="8204" width="5" style="1" customWidth="1"/>
    <col min="8205" max="8205" width="2.7109375" style="1" customWidth="1"/>
    <col min="8206" max="8206" width="3.5703125" style="1" customWidth="1"/>
    <col min="8207" max="8207" width="3.7109375" style="1" customWidth="1"/>
    <col min="8208" max="8208" width="4.42578125" style="1" customWidth="1"/>
    <col min="8209" max="8209" width="5" style="1" customWidth="1"/>
    <col min="8210" max="8210" width="3.42578125" style="1" customWidth="1"/>
    <col min="8211" max="8212" width="0.85546875" style="1" customWidth="1"/>
    <col min="8213" max="8213" width="12.140625" style="1" customWidth="1"/>
    <col min="8214" max="8214" width="10.5703125" style="1" customWidth="1"/>
    <col min="8215" max="8216" width="9.140625" style="1"/>
    <col min="8217" max="8217" width="10.42578125" style="1" customWidth="1"/>
    <col min="8218" max="8218" width="10.85546875" style="1" customWidth="1"/>
    <col min="8219" max="8448" width="9.140625" style="1"/>
    <col min="8449" max="8450" width="0.85546875" style="1" customWidth="1"/>
    <col min="8451" max="8452" width="9.7109375" style="1" customWidth="1"/>
    <col min="8453" max="8453" width="12.140625" style="1" customWidth="1"/>
    <col min="8454" max="8454" width="6.5703125" style="1" customWidth="1"/>
    <col min="8455" max="8455" width="13.7109375" style="1" customWidth="1"/>
    <col min="8456" max="8456" width="7.5703125" style="1" customWidth="1"/>
    <col min="8457" max="8457" width="3.42578125" style="1" customWidth="1"/>
    <col min="8458" max="8458" width="3.7109375" style="1" customWidth="1"/>
    <col min="8459" max="8459" width="4.42578125" style="1" customWidth="1"/>
    <col min="8460" max="8460" width="5" style="1" customWidth="1"/>
    <col min="8461" max="8461" width="2.7109375" style="1" customWidth="1"/>
    <col min="8462" max="8462" width="3.5703125" style="1" customWidth="1"/>
    <col min="8463" max="8463" width="3.7109375" style="1" customWidth="1"/>
    <col min="8464" max="8464" width="4.42578125" style="1" customWidth="1"/>
    <col min="8465" max="8465" width="5" style="1" customWidth="1"/>
    <col min="8466" max="8466" width="3.42578125" style="1" customWidth="1"/>
    <col min="8467" max="8468" width="0.85546875" style="1" customWidth="1"/>
    <col min="8469" max="8469" width="12.140625" style="1" customWidth="1"/>
    <col min="8470" max="8470" width="10.5703125" style="1" customWidth="1"/>
    <col min="8471" max="8472" width="9.140625" style="1"/>
    <col min="8473" max="8473" width="10.42578125" style="1" customWidth="1"/>
    <col min="8474" max="8474" width="10.85546875" style="1" customWidth="1"/>
    <col min="8475" max="8704" width="9.140625" style="1"/>
    <col min="8705" max="8706" width="0.85546875" style="1" customWidth="1"/>
    <col min="8707" max="8708" width="9.7109375" style="1" customWidth="1"/>
    <col min="8709" max="8709" width="12.140625" style="1" customWidth="1"/>
    <col min="8710" max="8710" width="6.5703125" style="1" customWidth="1"/>
    <col min="8711" max="8711" width="13.7109375" style="1" customWidth="1"/>
    <col min="8712" max="8712" width="7.5703125" style="1" customWidth="1"/>
    <col min="8713" max="8713" width="3.42578125" style="1" customWidth="1"/>
    <col min="8714" max="8714" width="3.7109375" style="1" customWidth="1"/>
    <col min="8715" max="8715" width="4.42578125" style="1" customWidth="1"/>
    <col min="8716" max="8716" width="5" style="1" customWidth="1"/>
    <col min="8717" max="8717" width="2.7109375" style="1" customWidth="1"/>
    <col min="8718" max="8718" width="3.5703125" style="1" customWidth="1"/>
    <col min="8719" max="8719" width="3.7109375" style="1" customWidth="1"/>
    <col min="8720" max="8720" width="4.42578125" style="1" customWidth="1"/>
    <col min="8721" max="8721" width="5" style="1" customWidth="1"/>
    <col min="8722" max="8722" width="3.42578125" style="1" customWidth="1"/>
    <col min="8723" max="8724" width="0.85546875" style="1" customWidth="1"/>
    <col min="8725" max="8725" width="12.140625" style="1" customWidth="1"/>
    <col min="8726" max="8726" width="10.5703125" style="1" customWidth="1"/>
    <col min="8727" max="8728" width="9.140625" style="1"/>
    <col min="8729" max="8729" width="10.42578125" style="1" customWidth="1"/>
    <col min="8730" max="8730" width="10.85546875" style="1" customWidth="1"/>
    <col min="8731" max="8960" width="9.140625" style="1"/>
    <col min="8961" max="8962" width="0.85546875" style="1" customWidth="1"/>
    <col min="8963" max="8964" width="9.7109375" style="1" customWidth="1"/>
    <col min="8965" max="8965" width="12.140625" style="1" customWidth="1"/>
    <col min="8966" max="8966" width="6.5703125" style="1" customWidth="1"/>
    <col min="8967" max="8967" width="13.7109375" style="1" customWidth="1"/>
    <col min="8968" max="8968" width="7.5703125" style="1" customWidth="1"/>
    <col min="8969" max="8969" width="3.42578125" style="1" customWidth="1"/>
    <col min="8970" max="8970" width="3.7109375" style="1" customWidth="1"/>
    <col min="8971" max="8971" width="4.42578125" style="1" customWidth="1"/>
    <col min="8972" max="8972" width="5" style="1" customWidth="1"/>
    <col min="8973" max="8973" width="2.7109375" style="1" customWidth="1"/>
    <col min="8974" max="8974" width="3.5703125" style="1" customWidth="1"/>
    <col min="8975" max="8975" width="3.7109375" style="1" customWidth="1"/>
    <col min="8976" max="8976" width="4.42578125" style="1" customWidth="1"/>
    <col min="8977" max="8977" width="5" style="1" customWidth="1"/>
    <col min="8978" max="8978" width="3.42578125" style="1" customWidth="1"/>
    <col min="8979" max="8980" width="0.85546875" style="1" customWidth="1"/>
    <col min="8981" max="8981" width="12.140625" style="1" customWidth="1"/>
    <col min="8982" max="8982" width="10.5703125" style="1" customWidth="1"/>
    <col min="8983" max="8984" width="9.140625" style="1"/>
    <col min="8985" max="8985" width="10.42578125" style="1" customWidth="1"/>
    <col min="8986" max="8986" width="10.85546875" style="1" customWidth="1"/>
    <col min="8987" max="9216" width="9.140625" style="1"/>
    <col min="9217" max="9218" width="0.85546875" style="1" customWidth="1"/>
    <col min="9219" max="9220" width="9.7109375" style="1" customWidth="1"/>
    <col min="9221" max="9221" width="12.140625" style="1" customWidth="1"/>
    <col min="9222" max="9222" width="6.5703125" style="1" customWidth="1"/>
    <col min="9223" max="9223" width="13.7109375" style="1" customWidth="1"/>
    <col min="9224" max="9224" width="7.5703125" style="1" customWidth="1"/>
    <col min="9225" max="9225" width="3.42578125" style="1" customWidth="1"/>
    <col min="9226" max="9226" width="3.7109375" style="1" customWidth="1"/>
    <col min="9227" max="9227" width="4.42578125" style="1" customWidth="1"/>
    <col min="9228" max="9228" width="5" style="1" customWidth="1"/>
    <col min="9229" max="9229" width="2.7109375" style="1" customWidth="1"/>
    <col min="9230" max="9230" width="3.5703125" style="1" customWidth="1"/>
    <col min="9231" max="9231" width="3.7109375" style="1" customWidth="1"/>
    <col min="9232" max="9232" width="4.42578125" style="1" customWidth="1"/>
    <col min="9233" max="9233" width="5" style="1" customWidth="1"/>
    <col min="9234" max="9234" width="3.42578125" style="1" customWidth="1"/>
    <col min="9235" max="9236" width="0.85546875" style="1" customWidth="1"/>
    <col min="9237" max="9237" width="12.140625" style="1" customWidth="1"/>
    <col min="9238" max="9238" width="10.5703125" style="1" customWidth="1"/>
    <col min="9239" max="9240" width="9.140625" style="1"/>
    <col min="9241" max="9241" width="10.42578125" style="1" customWidth="1"/>
    <col min="9242" max="9242" width="10.85546875" style="1" customWidth="1"/>
    <col min="9243" max="9472" width="9.140625" style="1"/>
    <col min="9473" max="9474" width="0.85546875" style="1" customWidth="1"/>
    <col min="9475" max="9476" width="9.7109375" style="1" customWidth="1"/>
    <col min="9477" max="9477" width="12.140625" style="1" customWidth="1"/>
    <col min="9478" max="9478" width="6.5703125" style="1" customWidth="1"/>
    <col min="9479" max="9479" width="13.7109375" style="1" customWidth="1"/>
    <col min="9480" max="9480" width="7.5703125" style="1" customWidth="1"/>
    <col min="9481" max="9481" width="3.42578125" style="1" customWidth="1"/>
    <col min="9482" max="9482" width="3.7109375" style="1" customWidth="1"/>
    <col min="9483" max="9483" width="4.42578125" style="1" customWidth="1"/>
    <col min="9484" max="9484" width="5" style="1" customWidth="1"/>
    <col min="9485" max="9485" width="2.7109375" style="1" customWidth="1"/>
    <col min="9486" max="9486" width="3.5703125" style="1" customWidth="1"/>
    <col min="9487" max="9487" width="3.7109375" style="1" customWidth="1"/>
    <col min="9488" max="9488" width="4.42578125" style="1" customWidth="1"/>
    <col min="9489" max="9489" width="5" style="1" customWidth="1"/>
    <col min="9490" max="9490" width="3.42578125" style="1" customWidth="1"/>
    <col min="9491" max="9492" width="0.85546875" style="1" customWidth="1"/>
    <col min="9493" max="9493" width="12.140625" style="1" customWidth="1"/>
    <col min="9494" max="9494" width="10.5703125" style="1" customWidth="1"/>
    <col min="9495" max="9496" width="9.140625" style="1"/>
    <col min="9497" max="9497" width="10.42578125" style="1" customWidth="1"/>
    <col min="9498" max="9498" width="10.85546875" style="1" customWidth="1"/>
    <col min="9499" max="9728" width="9.140625" style="1"/>
    <col min="9729" max="9730" width="0.85546875" style="1" customWidth="1"/>
    <col min="9731" max="9732" width="9.7109375" style="1" customWidth="1"/>
    <col min="9733" max="9733" width="12.140625" style="1" customWidth="1"/>
    <col min="9734" max="9734" width="6.5703125" style="1" customWidth="1"/>
    <col min="9735" max="9735" width="13.7109375" style="1" customWidth="1"/>
    <col min="9736" max="9736" width="7.5703125" style="1" customWidth="1"/>
    <col min="9737" max="9737" width="3.42578125" style="1" customWidth="1"/>
    <col min="9738" max="9738" width="3.7109375" style="1" customWidth="1"/>
    <col min="9739" max="9739" width="4.42578125" style="1" customWidth="1"/>
    <col min="9740" max="9740" width="5" style="1" customWidth="1"/>
    <col min="9741" max="9741" width="2.7109375" style="1" customWidth="1"/>
    <col min="9742" max="9742" width="3.5703125" style="1" customWidth="1"/>
    <col min="9743" max="9743" width="3.7109375" style="1" customWidth="1"/>
    <col min="9744" max="9744" width="4.42578125" style="1" customWidth="1"/>
    <col min="9745" max="9745" width="5" style="1" customWidth="1"/>
    <col min="9746" max="9746" width="3.42578125" style="1" customWidth="1"/>
    <col min="9747" max="9748" width="0.85546875" style="1" customWidth="1"/>
    <col min="9749" max="9749" width="12.140625" style="1" customWidth="1"/>
    <col min="9750" max="9750" width="10.5703125" style="1" customWidth="1"/>
    <col min="9751" max="9752" width="9.140625" style="1"/>
    <col min="9753" max="9753" width="10.42578125" style="1" customWidth="1"/>
    <col min="9754" max="9754" width="10.85546875" style="1" customWidth="1"/>
    <col min="9755" max="9984" width="9.140625" style="1"/>
    <col min="9985" max="9986" width="0.85546875" style="1" customWidth="1"/>
    <col min="9987" max="9988" width="9.7109375" style="1" customWidth="1"/>
    <col min="9989" max="9989" width="12.140625" style="1" customWidth="1"/>
    <col min="9990" max="9990" width="6.5703125" style="1" customWidth="1"/>
    <col min="9991" max="9991" width="13.7109375" style="1" customWidth="1"/>
    <col min="9992" max="9992" width="7.5703125" style="1" customWidth="1"/>
    <col min="9993" max="9993" width="3.42578125" style="1" customWidth="1"/>
    <col min="9994" max="9994" width="3.7109375" style="1" customWidth="1"/>
    <col min="9995" max="9995" width="4.42578125" style="1" customWidth="1"/>
    <col min="9996" max="9996" width="5" style="1" customWidth="1"/>
    <col min="9997" max="9997" width="2.7109375" style="1" customWidth="1"/>
    <col min="9998" max="9998" width="3.5703125" style="1" customWidth="1"/>
    <col min="9999" max="9999" width="3.7109375" style="1" customWidth="1"/>
    <col min="10000" max="10000" width="4.42578125" style="1" customWidth="1"/>
    <col min="10001" max="10001" width="5" style="1" customWidth="1"/>
    <col min="10002" max="10002" width="3.42578125" style="1" customWidth="1"/>
    <col min="10003" max="10004" width="0.85546875" style="1" customWidth="1"/>
    <col min="10005" max="10005" width="12.140625" style="1" customWidth="1"/>
    <col min="10006" max="10006" width="10.5703125" style="1" customWidth="1"/>
    <col min="10007" max="10008" width="9.140625" style="1"/>
    <col min="10009" max="10009" width="10.42578125" style="1" customWidth="1"/>
    <col min="10010" max="10010" width="10.85546875" style="1" customWidth="1"/>
    <col min="10011" max="10240" width="9.140625" style="1"/>
    <col min="10241" max="10242" width="0.85546875" style="1" customWidth="1"/>
    <col min="10243" max="10244" width="9.7109375" style="1" customWidth="1"/>
    <col min="10245" max="10245" width="12.140625" style="1" customWidth="1"/>
    <col min="10246" max="10246" width="6.5703125" style="1" customWidth="1"/>
    <col min="10247" max="10247" width="13.7109375" style="1" customWidth="1"/>
    <col min="10248" max="10248" width="7.5703125" style="1" customWidth="1"/>
    <col min="10249" max="10249" width="3.42578125" style="1" customWidth="1"/>
    <col min="10250" max="10250" width="3.7109375" style="1" customWidth="1"/>
    <col min="10251" max="10251" width="4.42578125" style="1" customWidth="1"/>
    <col min="10252" max="10252" width="5" style="1" customWidth="1"/>
    <col min="10253" max="10253" width="2.7109375" style="1" customWidth="1"/>
    <col min="10254" max="10254" width="3.5703125" style="1" customWidth="1"/>
    <col min="10255" max="10255" width="3.7109375" style="1" customWidth="1"/>
    <col min="10256" max="10256" width="4.42578125" style="1" customWidth="1"/>
    <col min="10257" max="10257" width="5" style="1" customWidth="1"/>
    <col min="10258" max="10258" width="3.42578125" style="1" customWidth="1"/>
    <col min="10259" max="10260" width="0.85546875" style="1" customWidth="1"/>
    <col min="10261" max="10261" width="12.140625" style="1" customWidth="1"/>
    <col min="10262" max="10262" width="10.5703125" style="1" customWidth="1"/>
    <col min="10263" max="10264" width="9.140625" style="1"/>
    <col min="10265" max="10265" width="10.42578125" style="1" customWidth="1"/>
    <col min="10266" max="10266" width="10.85546875" style="1" customWidth="1"/>
    <col min="10267" max="10496" width="9.140625" style="1"/>
    <col min="10497" max="10498" width="0.85546875" style="1" customWidth="1"/>
    <col min="10499" max="10500" width="9.7109375" style="1" customWidth="1"/>
    <col min="10501" max="10501" width="12.140625" style="1" customWidth="1"/>
    <col min="10502" max="10502" width="6.5703125" style="1" customWidth="1"/>
    <col min="10503" max="10503" width="13.7109375" style="1" customWidth="1"/>
    <col min="10504" max="10504" width="7.5703125" style="1" customWidth="1"/>
    <col min="10505" max="10505" width="3.42578125" style="1" customWidth="1"/>
    <col min="10506" max="10506" width="3.7109375" style="1" customWidth="1"/>
    <col min="10507" max="10507" width="4.42578125" style="1" customWidth="1"/>
    <col min="10508" max="10508" width="5" style="1" customWidth="1"/>
    <col min="10509" max="10509" width="2.7109375" style="1" customWidth="1"/>
    <col min="10510" max="10510" width="3.5703125" style="1" customWidth="1"/>
    <col min="10511" max="10511" width="3.7109375" style="1" customWidth="1"/>
    <col min="10512" max="10512" width="4.42578125" style="1" customWidth="1"/>
    <col min="10513" max="10513" width="5" style="1" customWidth="1"/>
    <col min="10514" max="10514" width="3.42578125" style="1" customWidth="1"/>
    <col min="10515" max="10516" width="0.85546875" style="1" customWidth="1"/>
    <col min="10517" max="10517" width="12.140625" style="1" customWidth="1"/>
    <col min="10518" max="10518" width="10.5703125" style="1" customWidth="1"/>
    <col min="10519" max="10520" width="9.140625" style="1"/>
    <col min="10521" max="10521" width="10.42578125" style="1" customWidth="1"/>
    <col min="10522" max="10522" width="10.85546875" style="1" customWidth="1"/>
    <col min="10523" max="10752" width="9.140625" style="1"/>
    <col min="10753" max="10754" width="0.85546875" style="1" customWidth="1"/>
    <col min="10755" max="10756" width="9.7109375" style="1" customWidth="1"/>
    <col min="10757" max="10757" width="12.140625" style="1" customWidth="1"/>
    <col min="10758" max="10758" width="6.5703125" style="1" customWidth="1"/>
    <col min="10759" max="10759" width="13.7109375" style="1" customWidth="1"/>
    <col min="10760" max="10760" width="7.5703125" style="1" customWidth="1"/>
    <col min="10761" max="10761" width="3.42578125" style="1" customWidth="1"/>
    <col min="10762" max="10762" width="3.7109375" style="1" customWidth="1"/>
    <col min="10763" max="10763" width="4.42578125" style="1" customWidth="1"/>
    <col min="10764" max="10764" width="5" style="1" customWidth="1"/>
    <col min="10765" max="10765" width="2.7109375" style="1" customWidth="1"/>
    <col min="10766" max="10766" width="3.5703125" style="1" customWidth="1"/>
    <col min="10767" max="10767" width="3.7109375" style="1" customWidth="1"/>
    <col min="10768" max="10768" width="4.42578125" style="1" customWidth="1"/>
    <col min="10769" max="10769" width="5" style="1" customWidth="1"/>
    <col min="10770" max="10770" width="3.42578125" style="1" customWidth="1"/>
    <col min="10771" max="10772" width="0.85546875" style="1" customWidth="1"/>
    <col min="10773" max="10773" width="12.140625" style="1" customWidth="1"/>
    <col min="10774" max="10774" width="10.5703125" style="1" customWidth="1"/>
    <col min="10775" max="10776" width="9.140625" style="1"/>
    <col min="10777" max="10777" width="10.42578125" style="1" customWidth="1"/>
    <col min="10778" max="10778" width="10.85546875" style="1" customWidth="1"/>
    <col min="10779" max="11008" width="9.140625" style="1"/>
    <col min="11009" max="11010" width="0.85546875" style="1" customWidth="1"/>
    <col min="11011" max="11012" width="9.7109375" style="1" customWidth="1"/>
    <col min="11013" max="11013" width="12.140625" style="1" customWidth="1"/>
    <col min="11014" max="11014" width="6.5703125" style="1" customWidth="1"/>
    <col min="11015" max="11015" width="13.7109375" style="1" customWidth="1"/>
    <col min="11016" max="11016" width="7.5703125" style="1" customWidth="1"/>
    <col min="11017" max="11017" width="3.42578125" style="1" customWidth="1"/>
    <col min="11018" max="11018" width="3.7109375" style="1" customWidth="1"/>
    <col min="11019" max="11019" width="4.42578125" style="1" customWidth="1"/>
    <col min="11020" max="11020" width="5" style="1" customWidth="1"/>
    <col min="11021" max="11021" width="2.7109375" style="1" customWidth="1"/>
    <col min="11022" max="11022" width="3.5703125" style="1" customWidth="1"/>
    <col min="11023" max="11023" width="3.7109375" style="1" customWidth="1"/>
    <col min="11024" max="11024" width="4.42578125" style="1" customWidth="1"/>
    <col min="11025" max="11025" width="5" style="1" customWidth="1"/>
    <col min="11026" max="11026" width="3.42578125" style="1" customWidth="1"/>
    <col min="11027" max="11028" width="0.85546875" style="1" customWidth="1"/>
    <col min="11029" max="11029" width="12.140625" style="1" customWidth="1"/>
    <col min="11030" max="11030" width="10.5703125" style="1" customWidth="1"/>
    <col min="11031" max="11032" width="9.140625" style="1"/>
    <col min="11033" max="11033" width="10.42578125" style="1" customWidth="1"/>
    <col min="11034" max="11034" width="10.85546875" style="1" customWidth="1"/>
    <col min="11035" max="11264" width="9.140625" style="1"/>
    <col min="11265" max="11266" width="0.85546875" style="1" customWidth="1"/>
    <col min="11267" max="11268" width="9.7109375" style="1" customWidth="1"/>
    <col min="11269" max="11269" width="12.140625" style="1" customWidth="1"/>
    <col min="11270" max="11270" width="6.5703125" style="1" customWidth="1"/>
    <col min="11271" max="11271" width="13.7109375" style="1" customWidth="1"/>
    <col min="11272" max="11272" width="7.5703125" style="1" customWidth="1"/>
    <col min="11273" max="11273" width="3.42578125" style="1" customWidth="1"/>
    <col min="11274" max="11274" width="3.7109375" style="1" customWidth="1"/>
    <col min="11275" max="11275" width="4.42578125" style="1" customWidth="1"/>
    <col min="11276" max="11276" width="5" style="1" customWidth="1"/>
    <col min="11277" max="11277" width="2.7109375" style="1" customWidth="1"/>
    <col min="11278" max="11278" width="3.5703125" style="1" customWidth="1"/>
    <col min="11279" max="11279" width="3.7109375" style="1" customWidth="1"/>
    <col min="11280" max="11280" width="4.42578125" style="1" customWidth="1"/>
    <col min="11281" max="11281" width="5" style="1" customWidth="1"/>
    <col min="11282" max="11282" width="3.42578125" style="1" customWidth="1"/>
    <col min="11283" max="11284" width="0.85546875" style="1" customWidth="1"/>
    <col min="11285" max="11285" width="12.140625" style="1" customWidth="1"/>
    <col min="11286" max="11286" width="10.5703125" style="1" customWidth="1"/>
    <col min="11287" max="11288" width="9.140625" style="1"/>
    <col min="11289" max="11289" width="10.42578125" style="1" customWidth="1"/>
    <col min="11290" max="11290" width="10.85546875" style="1" customWidth="1"/>
    <col min="11291" max="11520" width="9.140625" style="1"/>
    <col min="11521" max="11522" width="0.85546875" style="1" customWidth="1"/>
    <col min="11523" max="11524" width="9.7109375" style="1" customWidth="1"/>
    <col min="11525" max="11525" width="12.140625" style="1" customWidth="1"/>
    <col min="11526" max="11526" width="6.5703125" style="1" customWidth="1"/>
    <col min="11527" max="11527" width="13.7109375" style="1" customWidth="1"/>
    <col min="11528" max="11528" width="7.5703125" style="1" customWidth="1"/>
    <col min="11529" max="11529" width="3.42578125" style="1" customWidth="1"/>
    <col min="11530" max="11530" width="3.7109375" style="1" customWidth="1"/>
    <col min="11531" max="11531" width="4.42578125" style="1" customWidth="1"/>
    <col min="11532" max="11532" width="5" style="1" customWidth="1"/>
    <col min="11533" max="11533" width="2.7109375" style="1" customWidth="1"/>
    <col min="11534" max="11534" width="3.5703125" style="1" customWidth="1"/>
    <col min="11535" max="11535" width="3.7109375" style="1" customWidth="1"/>
    <col min="11536" max="11536" width="4.42578125" style="1" customWidth="1"/>
    <col min="11537" max="11537" width="5" style="1" customWidth="1"/>
    <col min="11538" max="11538" width="3.42578125" style="1" customWidth="1"/>
    <col min="11539" max="11540" width="0.85546875" style="1" customWidth="1"/>
    <col min="11541" max="11541" width="12.140625" style="1" customWidth="1"/>
    <col min="11542" max="11542" width="10.5703125" style="1" customWidth="1"/>
    <col min="11543" max="11544" width="9.140625" style="1"/>
    <col min="11545" max="11545" width="10.42578125" style="1" customWidth="1"/>
    <col min="11546" max="11546" width="10.85546875" style="1" customWidth="1"/>
    <col min="11547" max="11776" width="9.140625" style="1"/>
    <col min="11777" max="11778" width="0.85546875" style="1" customWidth="1"/>
    <col min="11779" max="11780" width="9.7109375" style="1" customWidth="1"/>
    <col min="11781" max="11781" width="12.140625" style="1" customWidth="1"/>
    <col min="11782" max="11782" width="6.5703125" style="1" customWidth="1"/>
    <col min="11783" max="11783" width="13.7109375" style="1" customWidth="1"/>
    <col min="11784" max="11784" width="7.5703125" style="1" customWidth="1"/>
    <col min="11785" max="11785" width="3.42578125" style="1" customWidth="1"/>
    <col min="11786" max="11786" width="3.7109375" style="1" customWidth="1"/>
    <col min="11787" max="11787" width="4.42578125" style="1" customWidth="1"/>
    <col min="11788" max="11788" width="5" style="1" customWidth="1"/>
    <col min="11789" max="11789" width="2.7109375" style="1" customWidth="1"/>
    <col min="11790" max="11790" width="3.5703125" style="1" customWidth="1"/>
    <col min="11791" max="11791" width="3.7109375" style="1" customWidth="1"/>
    <col min="11792" max="11792" width="4.42578125" style="1" customWidth="1"/>
    <col min="11793" max="11793" width="5" style="1" customWidth="1"/>
    <col min="11794" max="11794" width="3.42578125" style="1" customWidth="1"/>
    <col min="11795" max="11796" width="0.85546875" style="1" customWidth="1"/>
    <col min="11797" max="11797" width="12.140625" style="1" customWidth="1"/>
    <col min="11798" max="11798" width="10.5703125" style="1" customWidth="1"/>
    <col min="11799" max="11800" width="9.140625" style="1"/>
    <col min="11801" max="11801" width="10.42578125" style="1" customWidth="1"/>
    <col min="11802" max="11802" width="10.85546875" style="1" customWidth="1"/>
    <col min="11803" max="12032" width="9.140625" style="1"/>
    <col min="12033" max="12034" width="0.85546875" style="1" customWidth="1"/>
    <col min="12035" max="12036" width="9.7109375" style="1" customWidth="1"/>
    <col min="12037" max="12037" width="12.140625" style="1" customWidth="1"/>
    <col min="12038" max="12038" width="6.5703125" style="1" customWidth="1"/>
    <col min="12039" max="12039" width="13.7109375" style="1" customWidth="1"/>
    <col min="12040" max="12040" width="7.5703125" style="1" customWidth="1"/>
    <col min="12041" max="12041" width="3.42578125" style="1" customWidth="1"/>
    <col min="12042" max="12042" width="3.7109375" style="1" customWidth="1"/>
    <col min="12043" max="12043" width="4.42578125" style="1" customWidth="1"/>
    <col min="12044" max="12044" width="5" style="1" customWidth="1"/>
    <col min="12045" max="12045" width="2.7109375" style="1" customWidth="1"/>
    <col min="12046" max="12046" width="3.5703125" style="1" customWidth="1"/>
    <col min="12047" max="12047" width="3.7109375" style="1" customWidth="1"/>
    <col min="12048" max="12048" width="4.42578125" style="1" customWidth="1"/>
    <col min="12049" max="12049" width="5" style="1" customWidth="1"/>
    <col min="12050" max="12050" width="3.42578125" style="1" customWidth="1"/>
    <col min="12051" max="12052" width="0.85546875" style="1" customWidth="1"/>
    <col min="12053" max="12053" width="12.140625" style="1" customWidth="1"/>
    <col min="12054" max="12054" width="10.5703125" style="1" customWidth="1"/>
    <col min="12055" max="12056" width="9.140625" style="1"/>
    <col min="12057" max="12057" width="10.42578125" style="1" customWidth="1"/>
    <col min="12058" max="12058" width="10.85546875" style="1" customWidth="1"/>
    <col min="12059" max="12288" width="9.140625" style="1"/>
    <col min="12289" max="12290" width="0.85546875" style="1" customWidth="1"/>
    <col min="12291" max="12292" width="9.7109375" style="1" customWidth="1"/>
    <col min="12293" max="12293" width="12.140625" style="1" customWidth="1"/>
    <col min="12294" max="12294" width="6.5703125" style="1" customWidth="1"/>
    <col min="12295" max="12295" width="13.7109375" style="1" customWidth="1"/>
    <col min="12296" max="12296" width="7.5703125" style="1" customWidth="1"/>
    <col min="12297" max="12297" width="3.42578125" style="1" customWidth="1"/>
    <col min="12298" max="12298" width="3.7109375" style="1" customWidth="1"/>
    <col min="12299" max="12299" width="4.42578125" style="1" customWidth="1"/>
    <col min="12300" max="12300" width="5" style="1" customWidth="1"/>
    <col min="12301" max="12301" width="2.7109375" style="1" customWidth="1"/>
    <col min="12302" max="12302" width="3.5703125" style="1" customWidth="1"/>
    <col min="12303" max="12303" width="3.7109375" style="1" customWidth="1"/>
    <col min="12304" max="12304" width="4.42578125" style="1" customWidth="1"/>
    <col min="12305" max="12305" width="5" style="1" customWidth="1"/>
    <col min="12306" max="12306" width="3.42578125" style="1" customWidth="1"/>
    <col min="12307" max="12308" width="0.85546875" style="1" customWidth="1"/>
    <col min="12309" max="12309" width="12.140625" style="1" customWidth="1"/>
    <col min="12310" max="12310" width="10.5703125" style="1" customWidth="1"/>
    <col min="12311" max="12312" width="9.140625" style="1"/>
    <col min="12313" max="12313" width="10.42578125" style="1" customWidth="1"/>
    <col min="12314" max="12314" width="10.85546875" style="1" customWidth="1"/>
    <col min="12315" max="12544" width="9.140625" style="1"/>
    <col min="12545" max="12546" width="0.85546875" style="1" customWidth="1"/>
    <col min="12547" max="12548" width="9.7109375" style="1" customWidth="1"/>
    <col min="12549" max="12549" width="12.140625" style="1" customWidth="1"/>
    <col min="12550" max="12550" width="6.5703125" style="1" customWidth="1"/>
    <col min="12551" max="12551" width="13.7109375" style="1" customWidth="1"/>
    <col min="12552" max="12552" width="7.5703125" style="1" customWidth="1"/>
    <col min="12553" max="12553" width="3.42578125" style="1" customWidth="1"/>
    <col min="12554" max="12554" width="3.7109375" style="1" customWidth="1"/>
    <col min="12555" max="12555" width="4.42578125" style="1" customWidth="1"/>
    <col min="12556" max="12556" width="5" style="1" customWidth="1"/>
    <col min="12557" max="12557" width="2.7109375" style="1" customWidth="1"/>
    <col min="12558" max="12558" width="3.5703125" style="1" customWidth="1"/>
    <col min="12559" max="12559" width="3.7109375" style="1" customWidth="1"/>
    <col min="12560" max="12560" width="4.42578125" style="1" customWidth="1"/>
    <col min="12561" max="12561" width="5" style="1" customWidth="1"/>
    <col min="12562" max="12562" width="3.42578125" style="1" customWidth="1"/>
    <col min="12563" max="12564" width="0.85546875" style="1" customWidth="1"/>
    <col min="12565" max="12565" width="12.140625" style="1" customWidth="1"/>
    <col min="12566" max="12566" width="10.5703125" style="1" customWidth="1"/>
    <col min="12567" max="12568" width="9.140625" style="1"/>
    <col min="12569" max="12569" width="10.42578125" style="1" customWidth="1"/>
    <col min="12570" max="12570" width="10.85546875" style="1" customWidth="1"/>
    <col min="12571" max="12800" width="9.140625" style="1"/>
    <col min="12801" max="12802" width="0.85546875" style="1" customWidth="1"/>
    <col min="12803" max="12804" width="9.7109375" style="1" customWidth="1"/>
    <col min="12805" max="12805" width="12.140625" style="1" customWidth="1"/>
    <col min="12806" max="12806" width="6.5703125" style="1" customWidth="1"/>
    <col min="12807" max="12807" width="13.7109375" style="1" customWidth="1"/>
    <col min="12808" max="12808" width="7.5703125" style="1" customWidth="1"/>
    <col min="12809" max="12809" width="3.42578125" style="1" customWidth="1"/>
    <col min="12810" max="12810" width="3.7109375" style="1" customWidth="1"/>
    <col min="12811" max="12811" width="4.42578125" style="1" customWidth="1"/>
    <col min="12812" max="12812" width="5" style="1" customWidth="1"/>
    <col min="12813" max="12813" width="2.7109375" style="1" customWidth="1"/>
    <col min="12814" max="12814" width="3.5703125" style="1" customWidth="1"/>
    <col min="12815" max="12815" width="3.7109375" style="1" customWidth="1"/>
    <col min="12816" max="12816" width="4.42578125" style="1" customWidth="1"/>
    <col min="12817" max="12817" width="5" style="1" customWidth="1"/>
    <col min="12818" max="12818" width="3.42578125" style="1" customWidth="1"/>
    <col min="12819" max="12820" width="0.85546875" style="1" customWidth="1"/>
    <col min="12821" max="12821" width="12.140625" style="1" customWidth="1"/>
    <col min="12822" max="12822" width="10.5703125" style="1" customWidth="1"/>
    <col min="12823" max="12824" width="9.140625" style="1"/>
    <col min="12825" max="12825" width="10.42578125" style="1" customWidth="1"/>
    <col min="12826" max="12826" width="10.85546875" style="1" customWidth="1"/>
    <col min="12827" max="13056" width="9.140625" style="1"/>
    <col min="13057" max="13058" width="0.85546875" style="1" customWidth="1"/>
    <col min="13059" max="13060" width="9.7109375" style="1" customWidth="1"/>
    <col min="13061" max="13061" width="12.140625" style="1" customWidth="1"/>
    <col min="13062" max="13062" width="6.5703125" style="1" customWidth="1"/>
    <col min="13063" max="13063" width="13.7109375" style="1" customWidth="1"/>
    <col min="13064" max="13064" width="7.5703125" style="1" customWidth="1"/>
    <col min="13065" max="13065" width="3.42578125" style="1" customWidth="1"/>
    <col min="13066" max="13066" width="3.7109375" style="1" customWidth="1"/>
    <col min="13067" max="13067" width="4.42578125" style="1" customWidth="1"/>
    <col min="13068" max="13068" width="5" style="1" customWidth="1"/>
    <col min="13069" max="13069" width="2.7109375" style="1" customWidth="1"/>
    <col min="13070" max="13070" width="3.5703125" style="1" customWidth="1"/>
    <col min="13071" max="13071" width="3.7109375" style="1" customWidth="1"/>
    <col min="13072" max="13072" width="4.42578125" style="1" customWidth="1"/>
    <col min="13073" max="13073" width="5" style="1" customWidth="1"/>
    <col min="13074" max="13074" width="3.42578125" style="1" customWidth="1"/>
    <col min="13075" max="13076" width="0.85546875" style="1" customWidth="1"/>
    <col min="13077" max="13077" width="12.140625" style="1" customWidth="1"/>
    <col min="13078" max="13078" width="10.5703125" style="1" customWidth="1"/>
    <col min="13079" max="13080" width="9.140625" style="1"/>
    <col min="13081" max="13081" width="10.42578125" style="1" customWidth="1"/>
    <col min="13082" max="13082" width="10.85546875" style="1" customWidth="1"/>
    <col min="13083" max="13312" width="9.140625" style="1"/>
    <col min="13313" max="13314" width="0.85546875" style="1" customWidth="1"/>
    <col min="13315" max="13316" width="9.7109375" style="1" customWidth="1"/>
    <col min="13317" max="13317" width="12.140625" style="1" customWidth="1"/>
    <col min="13318" max="13318" width="6.5703125" style="1" customWidth="1"/>
    <col min="13319" max="13319" width="13.7109375" style="1" customWidth="1"/>
    <col min="13320" max="13320" width="7.5703125" style="1" customWidth="1"/>
    <col min="13321" max="13321" width="3.42578125" style="1" customWidth="1"/>
    <col min="13322" max="13322" width="3.7109375" style="1" customWidth="1"/>
    <col min="13323" max="13323" width="4.42578125" style="1" customWidth="1"/>
    <col min="13324" max="13324" width="5" style="1" customWidth="1"/>
    <col min="13325" max="13325" width="2.7109375" style="1" customWidth="1"/>
    <col min="13326" max="13326" width="3.5703125" style="1" customWidth="1"/>
    <col min="13327" max="13327" width="3.7109375" style="1" customWidth="1"/>
    <col min="13328" max="13328" width="4.42578125" style="1" customWidth="1"/>
    <col min="13329" max="13329" width="5" style="1" customWidth="1"/>
    <col min="13330" max="13330" width="3.42578125" style="1" customWidth="1"/>
    <col min="13331" max="13332" width="0.85546875" style="1" customWidth="1"/>
    <col min="13333" max="13333" width="12.140625" style="1" customWidth="1"/>
    <col min="13334" max="13334" width="10.5703125" style="1" customWidth="1"/>
    <col min="13335" max="13336" width="9.140625" style="1"/>
    <col min="13337" max="13337" width="10.42578125" style="1" customWidth="1"/>
    <col min="13338" max="13338" width="10.85546875" style="1" customWidth="1"/>
    <col min="13339" max="13568" width="9.140625" style="1"/>
    <col min="13569" max="13570" width="0.85546875" style="1" customWidth="1"/>
    <col min="13571" max="13572" width="9.7109375" style="1" customWidth="1"/>
    <col min="13573" max="13573" width="12.140625" style="1" customWidth="1"/>
    <col min="13574" max="13574" width="6.5703125" style="1" customWidth="1"/>
    <col min="13575" max="13575" width="13.7109375" style="1" customWidth="1"/>
    <col min="13576" max="13576" width="7.5703125" style="1" customWidth="1"/>
    <col min="13577" max="13577" width="3.42578125" style="1" customWidth="1"/>
    <col min="13578" max="13578" width="3.7109375" style="1" customWidth="1"/>
    <col min="13579" max="13579" width="4.42578125" style="1" customWidth="1"/>
    <col min="13580" max="13580" width="5" style="1" customWidth="1"/>
    <col min="13581" max="13581" width="2.7109375" style="1" customWidth="1"/>
    <col min="13582" max="13582" width="3.5703125" style="1" customWidth="1"/>
    <col min="13583" max="13583" width="3.7109375" style="1" customWidth="1"/>
    <col min="13584" max="13584" width="4.42578125" style="1" customWidth="1"/>
    <col min="13585" max="13585" width="5" style="1" customWidth="1"/>
    <col min="13586" max="13586" width="3.42578125" style="1" customWidth="1"/>
    <col min="13587" max="13588" width="0.85546875" style="1" customWidth="1"/>
    <col min="13589" max="13589" width="12.140625" style="1" customWidth="1"/>
    <col min="13590" max="13590" width="10.5703125" style="1" customWidth="1"/>
    <col min="13591" max="13592" width="9.140625" style="1"/>
    <col min="13593" max="13593" width="10.42578125" style="1" customWidth="1"/>
    <col min="13594" max="13594" width="10.85546875" style="1" customWidth="1"/>
    <col min="13595" max="13824" width="9.140625" style="1"/>
    <col min="13825" max="13826" width="0.85546875" style="1" customWidth="1"/>
    <col min="13827" max="13828" width="9.7109375" style="1" customWidth="1"/>
    <col min="13829" max="13829" width="12.140625" style="1" customWidth="1"/>
    <col min="13830" max="13830" width="6.5703125" style="1" customWidth="1"/>
    <col min="13831" max="13831" width="13.7109375" style="1" customWidth="1"/>
    <col min="13832" max="13832" width="7.5703125" style="1" customWidth="1"/>
    <col min="13833" max="13833" width="3.42578125" style="1" customWidth="1"/>
    <col min="13834" max="13834" width="3.7109375" style="1" customWidth="1"/>
    <col min="13835" max="13835" width="4.42578125" style="1" customWidth="1"/>
    <col min="13836" max="13836" width="5" style="1" customWidth="1"/>
    <col min="13837" max="13837" width="2.7109375" style="1" customWidth="1"/>
    <col min="13838" max="13838" width="3.5703125" style="1" customWidth="1"/>
    <col min="13839" max="13839" width="3.7109375" style="1" customWidth="1"/>
    <col min="13840" max="13840" width="4.42578125" style="1" customWidth="1"/>
    <col min="13841" max="13841" width="5" style="1" customWidth="1"/>
    <col min="13842" max="13842" width="3.42578125" style="1" customWidth="1"/>
    <col min="13843" max="13844" width="0.85546875" style="1" customWidth="1"/>
    <col min="13845" max="13845" width="12.140625" style="1" customWidth="1"/>
    <col min="13846" max="13846" width="10.5703125" style="1" customWidth="1"/>
    <col min="13847" max="13848" width="9.140625" style="1"/>
    <col min="13849" max="13849" width="10.42578125" style="1" customWidth="1"/>
    <col min="13850" max="13850" width="10.85546875" style="1" customWidth="1"/>
    <col min="13851" max="14080" width="9.140625" style="1"/>
    <col min="14081" max="14082" width="0.85546875" style="1" customWidth="1"/>
    <col min="14083" max="14084" width="9.7109375" style="1" customWidth="1"/>
    <col min="14085" max="14085" width="12.140625" style="1" customWidth="1"/>
    <col min="14086" max="14086" width="6.5703125" style="1" customWidth="1"/>
    <col min="14087" max="14087" width="13.7109375" style="1" customWidth="1"/>
    <col min="14088" max="14088" width="7.5703125" style="1" customWidth="1"/>
    <col min="14089" max="14089" width="3.42578125" style="1" customWidth="1"/>
    <col min="14090" max="14090" width="3.7109375" style="1" customWidth="1"/>
    <col min="14091" max="14091" width="4.42578125" style="1" customWidth="1"/>
    <col min="14092" max="14092" width="5" style="1" customWidth="1"/>
    <col min="14093" max="14093" width="2.7109375" style="1" customWidth="1"/>
    <col min="14094" max="14094" width="3.5703125" style="1" customWidth="1"/>
    <col min="14095" max="14095" width="3.7109375" style="1" customWidth="1"/>
    <col min="14096" max="14096" width="4.42578125" style="1" customWidth="1"/>
    <col min="14097" max="14097" width="5" style="1" customWidth="1"/>
    <col min="14098" max="14098" width="3.42578125" style="1" customWidth="1"/>
    <col min="14099" max="14100" width="0.85546875" style="1" customWidth="1"/>
    <col min="14101" max="14101" width="12.140625" style="1" customWidth="1"/>
    <col min="14102" max="14102" width="10.5703125" style="1" customWidth="1"/>
    <col min="14103" max="14104" width="9.140625" style="1"/>
    <col min="14105" max="14105" width="10.42578125" style="1" customWidth="1"/>
    <col min="14106" max="14106" width="10.85546875" style="1" customWidth="1"/>
    <col min="14107" max="14336" width="9.140625" style="1"/>
    <col min="14337" max="14338" width="0.85546875" style="1" customWidth="1"/>
    <col min="14339" max="14340" width="9.7109375" style="1" customWidth="1"/>
    <col min="14341" max="14341" width="12.140625" style="1" customWidth="1"/>
    <col min="14342" max="14342" width="6.5703125" style="1" customWidth="1"/>
    <col min="14343" max="14343" width="13.7109375" style="1" customWidth="1"/>
    <col min="14344" max="14344" width="7.5703125" style="1" customWidth="1"/>
    <col min="14345" max="14345" width="3.42578125" style="1" customWidth="1"/>
    <col min="14346" max="14346" width="3.7109375" style="1" customWidth="1"/>
    <col min="14347" max="14347" width="4.42578125" style="1" customWidth="1"/>
    <col min="14348" max="14348" width="5" style="1" customWidth="1"/>
    <col min="14349" max="14349" width="2.7109375" style="1" customWidth="1"/>
    <col min="14350" max="14350" width="3.5703125" style="1" customWidth="1"/>
    <col min="14351" max="14351" width="3.7109375" style="1" customWidth="1"/>
    <col min="14352" max="14352" width="4.42578125" style="1" customWidth="1"/>
    <col min="14353" max="14353" width="5" style="1" customWidth="1"/>
    <col min="14354" max="14354" width="3.42578125" style="1" customWidth="1"/>
    <col min="14355" max="14356" width="0.85546875" style="1" customWidth="1"/>
    <col min="14357" max="14357" width="12.140625" style="1" customWidth="1"/>
    <col min="14358" max="14358" width="10.5703125" style="1" customWidth="1"/>
    <col min="14359" max="14360" width="9.140625" style="1"/>
    <col min="14361" max="14361" width="10.42578125" style="1" customWidth="1"/>
    <col min="14362" max="14362" width="10.85546875" style="1" customWidth="1"/>
    <col min="14363" max="14592" width="9.140625" style="1"/>
    <col min="14593" max="14594" width="0.85546875" style="1" customWidth="1"/>
    <col min="14595" max="14596" width="9.7109375" style="1" customWidth="1"/>
    <col min="14597" max="14597" width="12.140625" style="1" customWidth="1"/>
    <col min="14598" max="14598" width="6.5703125" style="1" customWidth="1"/>
    <col min="14599" max="14599" width="13.7109375" style="1" customWidth="1"/>
    <col min="14600" max="14600" width="7.5703125" style="1" customWidth="1"/>
    <col min="14601" max="14601" width="3.42578125" style="1" customWidth="1"/>
    <col min="14602" max="14602" width="3.7109375" style="1" customWidth="1"/>
    <col min="14603" max="14603" width="4.42578125" style="1" customWidth="1"/>
    <col min="14604" max="14604" width="5" style="1" customWidth="1"/>
    <col min="14605" max="14605" width="2.7109375" style="1" customWidth="1"/>
    <col min="14606" max="14606" width="3.5703125" style="1" customWidth="1"/>
    <col min="14607" max="14607" width="3.7109375" style="1" customWidth="1"/>
    <col min="14608" max="14608" width="4.42578125" style="1" customWidth="1"/>
    <col min="14609" max="14609" width="5" style="1" customWidth="1"/>
    <col min="14610" max="14610" width="3.42578125" style="1" customWidth="1"/>
    <col min="14611" max="14612" width="0.85546875" style="1" customWidth="1"/>
    <col min="14613" max="14613" width="12.140625" style="1" customWidth="1"/>
    <col min="14614" max="14614" width="10.5703125" style="1" customWidth="1"/>
    <col min="14615" max="14616" width="9.140625" style="1"/>
    <col min="14617" max="14617" width="10.42578125" style="1" customWidth="1"/>
    <col min="14618" max="14618" width="10.85546875" style="1" customWidth="1"/>
    <col min="14619" max="14848" width="9.140625" style="1"/>
    <col min="14849" max="14850" width="0.85546875" style="1" customWidth="1"/>
    <col min="14851" max="14852" width="9.7109375" style="1" customWidth="1"/>
    <col min="14853" max="14853" width="12.140625" style="1" customWidth="1"/>
    <col min="14854" max="14854" width="6.5703125" style="1" customWidth="1"/>
    <col min="14855" max="14855" width="13.7109375" style="1" customWidth="1"/>
    <col min="14856" max="14856" width="7.5703125" style="1" customWidth="1"/>
    <col min="14857" max="14857" width="3.42578125" style="1" customWidth="1"/>
    <col min="14858" max="14858" width="3.7109375" style="1" customWidth="1"/>
    <col min="14859" max="14859" width="4.42578125" style="1" customWidth="1"/>
    <col min="14860" max="14860" width="5" style="1" customWidth="1"/>
    <col min="14861" max="14861" width="2.7109375" style="1" customWidth="1"/>
    <col min="14862" max="14862" width="3.5703125" style="1" customWidth="1"/>
    <col min="14863" max="14863" width="3.7109375" style="1" customWidth="1"/>
    <col min="14864" max="14864" width="4.42578125" style="1" customWidth="1"/>
    <col min="14865" max="14865" width="5" style="1" customWidth="1"/>
    <col min="14866" max="14866" width="3.42578125" style="1" customWidth="1"/>
    <col min="14867" max="14868" width="0.85546875" style="1" customWidth="1"/>
    <col min="14869" max="14869" width="12.140625" style="1" customWidth="1"/>
    <col min="14870" max="14870" width="10.5703125" style="1" customWidth="1"/>
    <col min="14871" max="14872" width="9.140625" style="1"/>
    <col min="14873" max="14873" width="10.42578125" style="1" customWidth="1"/>
    <col min="14874" max="14874" width="10.85546875" style="1" customWidth="1"/>
    <col min="14875" max="15104" width="9.140625" style="1"/>
    <col min="15105" max="15106" width="0.85546875" style="1" customWidth="1"/>
    <col min="15107" max="15108" width="9.7109375" style="1" customWidth="1"/>
    <col min="15109" max="15109" width="12.140625" style="1" customWidth="1"/>
    <col min="15110" max="15110" width="6.5703125" style="1" customWidth="1"/>
    <col min="15111" max="15111" width="13.7109375" style="1" customWidth="1"/>
    <col min="15112" max="15112" width="7.5703125" style="1" customWidth="1"/>
    <col min="15113" max="15113" width="3.42578125" style="1" customWidth="1"/>
    <col min="15114" max="15114" width="3.7109375" style="1" customWidth="1"/>
    <col min="15115" max="15115" width="4.42578125" style="1" customWidth="1"/>
    <col min="15116" max="15116" width="5" style="1" customWidth="1"/>
    <col min="15117" max="15117" width="2.7109375" style="1" customWidth="1"/>
    <col min="15118" max="15118" width="3.5703125" style="1" customWidth="1"/>
    <col min="15119" max="15119" width="3.7109375" style="1" customWidth="1"/>
    <col min="15120" max="15120" width="4.42578125" style="1" customWidth="1"/>
    <col min="15121" max="15121" width="5" style="1" customWidth="1"/>
    <col min="15122" max="15122" width="3.42578125" style="1" customWidth="1"/>
    <col min="15123" max="15124" width="0.85546875" style="1" customWidth="1"/>
    <col min="15125" max="15125" width="12.140625" style="1" customWidth="1"/>
    <col min="15126" max="15126" width="10.5703125" style="1" customWidth="1"/>
    <col min="15127" max="15128" width="9.140625" style="1"/>
    <col min="15129" max="15129" width="10.42578125" style="1" customWidth="1"/>
    <col min="15130" max="15130" width="10.85546875" style="1" customWidth="1"/>
    <col min="15131" max="15360" width="9.140625" style="1"/>
    <col min="15361" max="15362" width="0.85546875" style="1" customWidth="1"/>
    <col min="15363" max="15364" width="9.7109375" style="1" customWidth="1"/>
    <col min="15365" max="15365" width="12.140625" style="1" customWidth="1"/>
    <col min="15366" max="15366" width="6.5703125" style="1" customWidth="1"/>
    <col min="15367" max="15367" width="13.7109375" style="1" customWidth="1"/>
    <col min="15368" max="15368" width="7.5703125" style="1" customWidth="1"/>
    <col min="15369" max="15369" width="3.42578125" style="1" customWidth="1"/>
    <col min="15370" max="15370" width="3.7109375" style="1" customWidth="1"/>
    <col min="15371" max="15371" width="4.42578125" style="1" customWidth="1"/>
    <col min="15372" max="15372" width="5" style="1" customWidth="1"/>
    <col min="15373" max="15373" width="2.7109375" style="1" customWidth="1"/>
    <col min="15374" max="15374" width="3.5703125" style="1" customWidth="1"/>
    <col min="15375" max="15375" width="3.7109375" style="1" customWidth="1"/>
    <col min="15376" max="15376" width="4.42578125" style="1" customWidth="1"/>
    <col min="15377" max="15377" width="5" style="1" customWidth="1"/>
    <col min="15378" max="15378" width="3.42578125" style="1" customWidth="1"/>
    <col min="15379" max="15380" width="0.85546875" style="1" customWidth="1"/>
    <col min="15381" max="15381" width="12.140625" style="1" customWidth="1"/>
    <col min="15382" max="15382" width="10.5703125" style="1" customWidth="1"/>
    <col min="15383" max="15384" width="9.140625" style="1"/>
    <col min="15385" max="15385" width="10.42578125" style="1" customWidth="1"/>
    <col min="15386" max="15386" width="10.85546875" style="1" customWidth="1"/>
    <col min="15387" max="15616" width="9.140625" style="1"/>
    <col min="15617" max="15618" width="0.85546875" style="1" customWidth="1"/>
    <col min="15619" max="15620" width="9.7109375" style="1" customWidth="1"/>
    <col min="15621" max="15621" width="12.140625" style="1" customWidth="1"/>
    <col min="15622" max="15622" width="6.5703125" style="1" customWidth="1"/>
    <col min="15623" max="15623" width="13.7109375" style="1" customWidth="1"/>
    <col min="15624" max="15624" width="7.5703125" style="1" customWidth="1"/>
    <col min="15625" max="15625" width="3.42578125" style="1" customWidth="1"/>
    <col min="15626" max="15626" width="3.7109375" style="1" customWidth="1"/>
    <col min="15627" max="15627" width="4.42578125" style="1" customWidth="1"/>
    <col min="15628" max="15628" width="5" style="1" customWidth="1"/>
    <col min="15629" max="15629" width="2.7109375" style="1" customWidth="1"/>
    <col min="15630" max="15630" width="3.5703125" style="1" customWidth="1"/>
    <col min="15631" max="15631" width="3.7109375" style="1" customWidth="1"/>
    <col min="15632" max="15632" width="4.42578125" style="1" customWidth="1"/>
    <col min="15633" max="15633" width="5" style="1" customWidth="1"/>
    <col min="15634" max="15634" width="3.42578125" style="1" customWidth="1"/>
    <col min="15635" max="15636" width="0.85546875" style="1" customWidth="1"/>
    <col min="15637" max="15637" width="12.140625" style="1" customWidth="1"/>
    <col min="15638" max="15638" width="10.5703125" style="1" customWidth="1"/>
    <col min="15639" max="15640" width="9.140625" style="1"/>
    <col min="15641" max="15641" width="10.42578125" style="1" customWidth="1"/>
    <col min="15642" max="15642" width="10.85546875" style="1" customWidth="1"/>
    <col min="15643" max="15872" width="9.140625" style="1"/>
    <col min="15873" max="15874" width="0.85546875" style="1" customWidth="1"/>
    <col min="15875" max="15876" width="9.7109375" style="1" customWidth="1"/>
    <col min="15877" max="15877" width="12.140625" style="1" customWidth="1"/>
    <col min="15878" max="15878" width="6.5703125" style="1" customWidth="1"/>
    <col min="15879" max="15879" width="13.7109375" style="1" customWidth="1"/>
    <col min="15880" max="15880" width="7.5703125" style="1" customWidth="1"/>
    <col min="15881" max="15881" width="3.42578125" style="1" customWidth="1"/>
    <col min="15882" max="15882" width="3.7109375" style="1" customWidth="1"/>
    <col min="15883" max="15883" width="4.42578125" style="1" customWidth="1"/>
    <col min="15884" max="15884" width="5" style="1" customWidth="1"/>
    <col min="15885" max="15885" width="2.7109375" style="1" customWidth="1"/>
    <col min="15886" max="15886" width="3.5703125" style="1" customWidth="1"/>
    <col min="15887" max="15887" width="3.7109375" style="1" customWidth="1"/>
    <col min="15888" max="15888" width="4.42578125" style="1" customWidth="1"/>
    <col min="15889" max="15889" width="5" style="1" customWidth="1"/>
    <col min="15890" max="15890" width="3.42578125" style="1" customWidth="1"/>
    <col min="15891" max="15892" width="0.85546875" style="1" customWidth="1"/>
    <col min="15893" max="15893" width="12.140625" style="1" customWidth="1"/>
    <col min="15894" max="15894" width="10.5703125" style="1" customWidth="1"/>
    <col min="15895" max="15896" width="9.140625" style="1"/>
    <col min="15897" max="15897" width="10.42578125" style="1" customWidth="1"/>
    <col min="15898" max="15898" width="10.85546875" style="1" customWidth="1"/>
    <col min="15899" max="16128" width="9.140625" style="1"/>
    <col min="16129" max="16130" width="0.85546875" style="1" customWidth="1"/>
    <col min="16131" max="16132" width="9.7109375" style="1" customWidth="1"/>
    <col min="16133" max="16133" width="12.140625" style="1" customWidth="1"/>
    <col min="16134" max="16134" width="6.5703125" style="1" customWidth="1"/>
    <col min="16135" max="16135" width="13.7109375" style="1" customWidth="1"/>
    <col min="16136" max="16136" width="7.5703125" style="1" customWidth="1"/>
    <col min="16137" max="16137" width="3.42578125" style="1" customWidth="1"/>
    <col min="16138" max="16138" width="3.7109375" style="1" customWidth="1"/>
    <col min="16139" max="16139" width="4.42578125" style="1" customWidth="1"/>
    <col min="16140" max="16140" width="5" style="1" customWidth="1"/>
    <col min="16141" max="16141" width="2.7109375" style="1" customWidth="1"/>
    <col min="16142" max="16142" width="3.5703125" style="1" customWidth="1"/>
    <col min="16143" max="16143" width="3.7109375" style="1" customWidth="1"/>
    <col min="16144" max="16144" width="4.42578125" style="1" customWidth="1"/>
    <col min="16145" max="16145" width="5" style="1" customWidth="1"/>
    <col min="16146" max="16146" width="3.42578125" style="1" customWidth="1"/>
    <col min="16147" max="16148" width="0.85546875" style="1" customWidth="1"/>
    <col min="16149" max="16149" width="12.140625" style="1" customWidth="1"/>
    <col min="16150" max="16150" width="10.5703125" style="1" customWidth="1"/>
    <col min="16151" max="16152" width="9.140625" style="1"/>
    <col min="16153" max="16153" width="10.42578125" style="1" customWidth="1"/>
    <col min="16154" max="16154" width="10.85546875" style="1" customWidth="1"/>
    <col min="16155" max="16384" width="9.140625" style="1"/>
  </cols>
  <sheetData>
    <row r="1" spans="2:27" s="138" customFormat="1" ht="6" customHeight="1" x14ac:dyDescent="0.25"/>
    <row r="2" spans="2:27" s="2" customFormat="1" ht="6" customHeight="1" x14ac:dyDescent="0.2">
      <c r="B2" s="3"/>
      <c r="C2" s="132"/>
      <c r="D2" s="132"/>
      <c r="E2" s="132"/>
      <c r="F2" s="132"/>
      <c r="G2" s="132"/>
      <c r="H2" s="132"/>
      <c r="I2" s="132"/>
      <c r="J2" s="132"/>
      <c r="K2" s="132"/>
      <c r="L2" s="132"/>
      <c r="M2" s="132"/>
      <c r="N2" s="132"/>
      <c r="O2" s="132"/>
      <c r="P2" s="132"/>
      <c r="Q2" s="132"/>
      <c r="R2" s="132"/>
      <c r="S2" s="3"/>
    </row>
    <row r="3" spans="2:27" ht="70.5" customHeight="1" x14ac:dyDescent="0.25">
      <c r="B3" s="4"/>
      <c r="C3" s="5"/>
      <c r="D3" s="5"/>
      <c r="E3" s="5"/>
      <c r="F3" s="5"/>
      <c r="G3" s="5"/>
      <c r="H3" s="4"/>
      <c r="I3" s="133" t="s">
        <v>0</v>
      </c>
      <c r="J3" s="133"/>
      <c r="K3" s="133"/>
      <c r="L3" s="133"/>
      <c r="M3" s="133"/>
      <c r="N3" s="133"/>
      <c r="O3" s="133"/>
      <c r="P3" s="133"/>
      <c r="Q3" s="133"/>
      <c r="R3" s="133"/>
      <c r="S3" s="4"/>
      <c r="W3" s="134" t="s">
        <v>1</v>
      </c>
      <c r="X3" s="135"/>
      <c r="Y3" s="135"/>
      <c r="Z3" s="135"/>
      <c r="AA3" s="135"/>
    </row>
    <row r="4" spans="2:27" x14ac:dyDescent="0.25">
      <c r="B4" s="4"/>
      <c r="C4" s="4"/>
      <c r="D4" s="4"/>
      <c r="E4" s="4"/>
      <c r="F4" s="4"/>
      <c r="G4" s="4"/>
      <c r="H4" s="4"/>
      <c r="I4" s="4"/>
      <c r="J4" s="4"/>
      <c r="K4" s="4"/>
      <c r="L4" s="4"/>
      <c r="M4" s="136" t="s">
        <v>2</v>
      </c>
      <c r="N4" s="136"/>
      <c r="O4" s="136"/>
      <c r="P4" s="136"/>
      <c r="Q4" s="136"/>
      <c r="R4" s="136"/>
      <c r="S4" s="4"/>
      <c r="W4" s="135"/>
      <c r="X4" s="135"/>
      <c r="Y4" s="135"/>
      <c r="Z4" s="135"/>
      <c r="AA4" s="135"/>
    </row>
    <row r="5" spans="2:27" ht="15" customHeight="1" x14ac:dyDescent="0.25">
      <c r="B5" s="4"/>
      <c r="C5" s="137" t="s">
        <v>3</v>
      </c>
      <c r="D5" s="137"/>
      <c r="E5" s="137"/>
      <c r="F5" s="137"/>
      <c r="G5" s="137"/>
      <c r="H5" s="137"/>
      <c r="I5" s="137"/>
      <c r="J5" s="137"/>
      <c r="K5" s="137"/>
      <c r="L5" s="137"/>
      <c r="M5" s="137"/>
      <c r="N5" s="137"/>
      <c r="O5" s="137"/>
      <c r="P5" s="137"/>
      <c r="Q5" s="137"/>
      <c r="R5" s="137"/>
      <c r="S5" s="4"/>
      <c r="U5" s="139">
        <v>45292</v>
      </c>
      <c r="V5" s="139"/>
      <c r="W5" s="135"/>
      <c r="X5" s="135"/>
      <c r="Y5" s="135"/>
      <c r="Z5" s="135"/>
      <c r="AA5" s="135"/>
    </row>
    <row r="6" spans="2:27" x14ac:dyDescent="0.25">
      <c r="B6" s="4"/>
      <c r="C6" s="5"/>
      <c r="D6" s="5"/>
      <c r="E6" s="5"/>
      <c r="F6" s="6" t="s">
        <v>4</v>
      </c>
      <c r="G6" s="127">
        <f>U6</f>
        <v>45657</v>
      </c>
      <c r="H6" s="127"/>
      <c r="I6" s="127"/>
      <c r="J6" s="5"/>
      <c r="K6" s="5"/>
      <c r="L6" s="5"/>
      <c r="M6" s="5"/>
      <c r="N6" s="5"/>
      <c r="O6" s="7"/>
      <c r="P6" s="7"/>
      <c r="Q6" s="7"/>
      <c r="R6" s="7"/>
      <c r="S6" s="4"/>
      <c r="U6" s="128">
        <v>45657</v>
      </c>
      <c r="V6" s="128"/>
      <c r="W6" s="129" t="s">
        <v>5</v>
      </c>
      <c r="X6" s="129"/>
      <c r="Y6" s="129"/>
      <c r="Z6" s="129"/>
      <c r="AA6" s="129"/>
    </row>
    <row r="7" spans="2:27" ht="10.5" customHeight="1" x14ac:dyDescent="0.25">
      <c r="B7" s="4"/>
      <c r="C7" s="130"/>
      <c r="D7" s="131"/>
      <c r="E7" s="131"/>
      <c r="F7" s="131"/>
      <c r="G7" s="131"/>
      <c r="H7" s="131"/>
      <c r="I7" s="4"/>
      <c r="J7" s="4"/>
      <c r="K7" s="4"/>
      <c r="L7" s="4"/>
      <c r="M7" s="4"/>
      <c r="N7" s="4"/>
      <c r="O7" s="4"/>
      <c r="P7" s="4"/>
      <c r="Q7" s="4"/>
      <c r="R7" s="4"/>
      <c r="S7" s="4"/>
      <c r="W7" s="129"/>
      <c r="X7" s="129"/>
      <c r="Y7" s="129"/>
      <c r="Z7" s="129"/>
      <c r="AA7" s="129"/>
    </row>
    <row r="8" spans="2:27" ht="15" customHeight="1" x14ac:dyDescent="0.25">
      <c r="B8" s="4"/>
      <c r="C8" s="55" t="s">
        <v>6</v>
      </c>
      <c r="D8" s="56"/>
      <c r="E8" s="57"/>
      <c r="F8" s="126" t="s">
        <v>7</v>
      </c>
      <c r="G8" s="140"/>
      <c r="H8" s="140"/>
      <c r="I8" s="140"/>
      <c r="J8" s="140"/>
      <c r="K8" s="140"/>
      <c r="L8" s="140"/>
      <c r="M8" s="140"/>
      <c r="N8" s="140"/>
      <c r="O8" s="140"/>
      <c r="P8" s="140"/>
      <c r="Q8" s="140"/>
      <c r="R8" s="141"/>
      <c r="S8" s="4"/>
      <c r="U8" s="8">
        <f>DAY(U5)</f>
        <v>1</v>
      </c>
      <c r="V8" s="8">
        <f>DAY(U6)</f>
        <v>31</v>
      </c>
      <c r="W8" s="129"/>
      <c r="X8" s="129"/>
      <c r="Y8" s="129"/>
      <c r="Z8" s="129"/>
      <c r="AA8" s="129"/>
    </row>
    <row r="9" spans="2:27" ht="15" customHeight="1" x14ac:dyDescent="0.25">
      <c r="B9" s="4"/>
      <c r="C9" s="55" t="s">
        <v>8</v>
      </c>
      <c r="D9" s="56"/>
      <c r="E9" s="57"/>
      <c r="F9" s="142">
        <v>200025994</v>
      </c>
      <c r="G9" s="140"/>
      <c r="H9" s="140"/>
      <c r="I9" s="140"/>
      <c r="J9" s="140"/>
      <c r="K9" s="140"/>
      <c r="L9" s="140"/>
      <c r="M9" s="140"/>
      <c r="N9" s="140"/>
      <c r="O9" s="140"/>
      <c r="P9" s="140"/>
      <c r="Q9" s="140"/>
      <c r="R9" s="141"/>
      <c r="S9" s="4"/>
      <c r="U9" s="8">
        <f>MONTH(U5)</f>
        <v>1</v>
      </c>
      <c r="V9" s="8">
        <f>MONTH(U6)</f>
        <v>12</v>
      </c>
      <c r="W9" s="9" t="str">
        <f>IF(U9=1,"январь",IF(U9=2,"февраль",IF(U9=3,"март",IF(U9=4,"апрель",IF(U9=5,"май",IF(U9=6,"июнь",IF(U9=7,"июль",W10)))))))</f>
        <v>январь</v>
      </c>
      <c r="X9" s="9" t="str">
        <f>IF(V9=1,"январь",IF(V9=2,"февраль",IF(V9=3,"март",IF(V9=4,"апрель",IF(V9=5,"май",IF(V9=6,"июнь",IF(V9=7,"июль",X10)))))))</f>
        <v>декабрь</v>
      </c>
      <c r="Y9" s="9"/>
    </row>
    <row r="10" spans="2:27" ht="15" customHeight="1" x14ac:dyDescent="0.25">
      <c r="B10" s="4"/>
      <c r="C10" s="55" t="s">
        <v>9</v>
      </c>
      <c r="D10" s="56"/>
      <c r="E10" s="57"/>
      <c r="F10" s="126" t="s">
        <v>10</v>
      </c>
      <c r="G10" s="140"/>
      <c r="H10" s="140"/>
      <c r="I10" s="140"/>
      <c r="J10" s="140"/>
      <c r="K10" s="140"/>
      <c r="L10" s="140"/>
      <c r="M10" s="140"/>
      <c r="N10" s="140"/>
      <c r="O10" s="140"/>
      <c r="P10" s="140"/>
      <c r="Q10" s="140"/>
      <c r="R10" s="141"/>
      <c r="S10" s="4"/>
      <c r="U10" s="8">
        <f>YEAR(U5)</f>
        <v>2024</v>
      </c>
      <c r="V10" s="8">
        <f>YEAR(U6)</f>
        <v>2024</v>
      </c>
      <c r="W10" s="9">
        <f>IF(U9=8,"август",IF(U9=9,"сентябрь",IF(U9=10,"октябрь",IF(U9=11,"ноябрь",IF(U9=12,"декабрь",0)))))</f>
        <v>0</v>
      </c>
      <c r="X10" s="9" t="str">
        <f>IF(V9=8,"август",IF(V9=9,"сентябрь",IF(V9=10,"октябрь",IF(V9=11,"ноябрь",IF(V9=12,"декабрь",0)))))</f>
        <v>декабрь</v>
      </c>
      <c r="Y10" s="9"/>
    </row>
    <row r="11" spans="2:27" ht="15" customHeight="1" x14ac:dyDescent="0.25">
      <c r="B11" s="4"/>
      <c r="C11" s="55" t="s">
        <v>11</v>
      </c>
      <c r="D11" s="56"/>
      <c r="E11" s="57"/>
      <c r="F11" s="126" t="s">
        <v>12</v>
      </c>
      <c r="G11" s="140"/>
      <c r="H11" s="140"/>
      <c r="I11" s="140"/>
      <c r="J11" s="140"/>
      <c r="K11" s="140"/>
      <c r="L11" s="140"/>
      <c r="M11" s="140"/>
      <c r="N11" s="140"/>
      <c r="O11" s="140"/>
      <c r="P11" s="140"/>
      <c r="Q11" s="140"/>
      <c r="R11" s="141"/>
      <c r="S11" s="4"/>
      <c r="U11" s="8"/>
      <c r="V11" s="9"/>
      <c r="W11" s="9"/>
      <c r="X11" s="9"/>
      <c r="Y11" s="9"/>
    </row>
    <row r="12" spans="2:27" ht="15" customHeight="1" x14ac:dyDescent="0.25">
      <c r="B12" s="4"/>
      <c r="C12" s="55" t="s">
        <v>13</v>
      </c>
      <c r="D12" s="56"/>
      <c r="E12" s="57"/>
      <c r="F12" s="126" t="s">
        <v>14</v>
      </c>
      <c r="G12" s="140"/>
      <c r="H12" s="140"/>
      <c r="I12" s="140"/>
      <c r="J12" s="140"/>
      <c r="K12" s="140"/>
      <c r="L12" s="140"/>
      <c r="M12" s="140"/>
      <c r="N12" s="140"/>
      <c r="O12" s="140"/>
      <c r="P12" s="140"/>
      <c r="Q12" s="140"/>
      <c r="R12" s="141"/>
      <c r="S12" s="4"/>
    </row>
    <row r="13" spans="2:27" ht="15" customHeight="1" x14ac:dyDescent="0.25">
      <c r="B13" s="4"/>
      <c r="C13" s="55" t="s">
        <v>15</v>
      </c>
      <c r="D13" s="56"/>
      <c r="E13" s="57"/>
      <c r="F13" s="126" t="s">
        <v>16</v>
      </c>
      <c r="G13" s="140"/>
      <c r="H13" s="140"/>
      <c r="I13" s="140"/>
      <c r="J13" s="140"/>
      <c r="K13" s="140"/>
      <c r="L13" s="140"/>
      <c r="M13" s="140"/>
      <c r="N13" s="140"/>
      <c r="O13" s="140"/>
      <c r="P13" s="140"/>
      <c r="Q13" s="140"/>
      <c r="R13" s="141"/>
      <c r="S13" s="4"/>
    </row>
    <row r="14" spans="2:27" x14ac:dyDescent="0.25">
      <c r="B14" s="4"/>
      <c r="C14" s="55" t="s">
        <v>17</v>
      </c>
      <c r="D14" s="56"/>
      <c r="E14" s="57"/>
      <c r="F14" s="126" t="s">
        <v>18</v>
      </c>
      <c r="G14" s="140"/>
      <c r="H14" s="140"/>
      <c r="I14" s="140"/>
      <c r="J14" s="140"/>
      <c r="K14" s="140"/>
      <c r="L14" s="140"/>
      <c r="M14" s="140"/>
      <c r="N14" s="140"/>
      <c r="O14" s="140"/>
      <c r="P14" s="140"/>
      <c r="Q14" s="140"/>
      <c r="R14" s="141"/>
      <c r="S14" s="4"/>
    </row>
    <row r="15" spans="2:27" ht="10.5" customHeight="1" x14ac:dyDescent="0.25">
      <c r="B15" s="4"/>
      <c r="C15" s="4"/>
      <c r="D15" s="4"/>
      <c r="E15" s="4"/>
      <c r="F15" s="4"/>
      <c r="G15" s="4"/>
      <c r="H15" s="4"/>
      <c r="I15" s="4"/>
      <c r="J15" s="4"/>
      <c r="K15" s="4"/>
      <c r="L15" s="4"/>
      <c r="M15" s="4"/>
      <c r="N15" s="4"/>
      <c r="O15" s="4"/>
      <c r="P15" s="4"/>
      <c r="Q15" s="4"/>
      <c r="R15" s="4"/>
      <c r="S15" s="4"/>
    </row>
    <row r="16" spans="2:27" x14ac:dyDescent="0.25">
      <c r="B16" s="4"/>
      <c r="C16" s="5"/>
      <c r="D16" s="5"/>
      <c r="E16" s="5"/>
      <c r="F16" s="5"/>
      <c r="G16" s="5"/>
      <c r="H16" s="4"/>
      <c r="I16" s="55" t="s">
        <v>19</v>
      </c>
      <c r="J16" s="56"/>
      <c r="K16" s="56"/>
      <c r="L16" s="56"/>
      <c r="M16" s="57"/>
      <c r="N16" s="123"/>
      <c r="O16" s="124"/>
      <c r="P16" s="124"/>
      <c r="Q16" s="124"/>
      <c r="R16" s="125"/>
      <c r="S16" s="4"/>
      <c r="U16" s="10"/>
    </row>
    <row r="17" spans="2:24" x14ac:dyDescent="0.25">
      <c r="B17" s="4"/>
      <c r="C17" s="5"/>
      <c r="D17" s="5"/>
      <c r="E17" s="5"/>
      <c r="F17" s="5"/>
      <c r="G17" s="5"/>
      <c r="H17" s="4"/>
      <c r="I17" s="55" t="s">
        <v>20</v>
      </c>
      <c r="J17" s="56"/>
      <c r="K17" s="56"/>
      <c r="L17" s="56"/>
      <c r="M17" s="57"/>
      <c r="N17" s="123"/>
      <c r="O17" s="124"/>
      <c r="P17" s="124"/>
      <c r="Q17" s="124"/>
      <c r="R17" s="125"/>
      <c r="S17" s="4"/>
    </row>
    <row r="18" spans="2:24" x14ac:dyDescent="0.25">
      <c r="B18" s="4"/>
      <c r="C18" s="5"/>
      <c r="D18" s="5"/>
      <c r="E18" s="5"/>
      <c r="F18" s="5"/>
      <c r="G18" s="5"/>
      <c r="H18" s="4"/>
      <c r="I18" s="55" t="s">
        <v>21</v>
      </c>
      <c r="J18" s="56"/>
      <c r="K18" s="56"/>
      <c r="L18" s="56"/>
      <c r="M18" s="57"/>
      <c r="N18" s="123"/>
      <c r="O18" s="124"/>
      <c r="P18" s="124"/>
      <c r="Q18" s="124"/>
      <c r="R18" s="125"/>
      <c r="S18" s="4"/>
    </row>
    <row r="19" spans="2:24" ht="10.5" customHeight="1" x14ac:dyDescent="0.25">
      <c r="B19" s="4"/>
      <c r="C19" s="4"/>
      <c r="D19" s="4"/>
      <c r="E19" s="4"/>
      <c r="F19" s="4"/>
      <c r="G19" s="4"/>
      <c r="H19" s="4"/>
      <c r="I19" s="4"/>
      <c r="J19" s="4"/>
      <c r="K19" s="4"/>
      <c r="L19" s="4"/>
      <c r="M19" s="4"/>
      <c r="N19" s="4"/>
      <c r="O19" s="4"/>
      <c r="P19" s="4"/>
      <c r="Q19" s="4"/>
      <c r="R19" s="4"/>
      <c r="S19" s="4"/>
    </row>
    <row r="20" spans="2:24" ht="15" customHeight="1" x14ac:dyDescent="0.25">
      <c r="B20" s="4"/>
      <c r="C20" s="89" t="s">
        <v>22</v>
      </c>
      <c r="D20" s="90"/>
      <c r="E20" s="90"/>
      <c r="F20" s="90"/>
      <c r="G20" s="91"/>
      <c r="H20" s="95" t="s">
        <v>23</v>
      </c>
      <c r="I20" s="11" t="s">
        <v>24</v>
      </c>
      <c r="J20" s="115">
        <f>U6</f>
        <v>45657</v>
      </c>
      <c r="K20" s="115"/>
      <c r="L20" s="115"/>
      <c r="M20" s="12"/>
      <c r="N20" s="143" t="s">
        <v>25</v>
      </c>
      <c r="O20" s="116">
        <v>45291</v>
      </c>
      <c r="P20" s="116"/>
      <c r="Q20" s="116"/>
      <c r="R20" s="117"/>
      <c r="S20" s="4"/>
    </row>
    <row r="21" spans="2:24" ht="15" customHeight="1" x14ac:dyDescent="0.25">
      <c r="B21" s="4"/>
      <c r="C21" s="92"/>
      <c r="D21" s="93"/>
      <c r="E21" s="93"/>
      <c r="F21" s="93"/>
      <c r="G21" s="94"/>
      <c r="H21" s="96"/>
      <c r="I21" s="120">
        <f>U6</f>
        <v>45657</v>
      </c>
      <c r="J21" s="121"/>
      <c r="K21" s="121"/>
      <c r="L21" s="121"/>
      <c r="M21" s="122"/>
      <c r="N21" s="144"/>
      <c r="O21" s="118"/>
      <c r="P21" s="118"/>
      <c r="Q21" s="118"/>
      <c r="R21" s="119"/>
      <c r="S21" s="4"/>
    </row>
    <row r="22" spans="2:24" x14ac:dyDescent="0.25">
      <c r="B22" s="4"/>
      <c r="C22" s="83">
        <v>1</v>
      </c>
      <c r="D22" s="84"/>
      <c r="E22" s="84"/>
      <c r="F22" s="84"/>
      <c r="G22" s="85"/>
      <c r="H22" s="13">
        <v>2</v>
      </c>
      <c r="I22" s="83">
        <v>3</v>
      </c>
      <c r="J22" s="84"/>
      <c r="K22" s="84"/>
      <c r="L22" s="84"/>
      <c r="M22" s="85"/>
      <c r="N22" s="83">
        <v>4</v>
      </c>
      <c r="O22" s="84"/>
      <c r="P22" s="84"/>
      <c r="Q22" s="84"/>
      <c r="R22" s="85"/>
      <c r="S22" s="4"/>
    </row>
    <row r="23" spans="2:24" x14ac:dyDescent="0.25">
      <c r="B23" s="4"/>
      <c r="C23" s="77" t="s">
        <v>26</v>
      </c>
      <c r="D23" s="78"/>
      <c r="E23" s="78"/>
      <c r="F23" s="78"/>
      <c r="G23" s="78"/>
      <c r="H23" s="14"/>
      <c r="I23" s="113"/>
      <c r="J23" s="113"/>
      <c r="K23" s="113"/>
      <c r="L23" s="113"/>
      <c r="M23" s="113"/>
      <c r="N23" s="113"/>
      <c r="O23" s="113"/>
      <c r="P23" s="113"/>
      <c r="Q23" s="113"/>
      <c r="R23" s="114"/>
      <c r="S23" s="4"/>
      <c r="X23" s="15"/>
    </row>
    <row r="24" spans="2:24" x14ac:dyDescent="0.25">
      <c r="B24" s="4"/>
      <c r="C24" s="61" t="s">
        <v>27</v>
      </c>
      <c r="D24" s="62"/>
      <c r="E24" s="62"/>
      <c r="F24" s="62"/>
      <c r="G24" s="82"/>
      <c r="H24" s="16">
        <v>110</v>
      </c>
      <c r="I24" s="145">
        <v>844</v>
      </c>
      <c r="J24" s="146"/>
      <c r="K24" s="146"/>
      <c r="L24" s="146"/>
      <c r="M24" s="147"/>
      <c r="N24" s="145">
        <v>796</v>
      </c>
      <c r="O24" s="146"/>
      <c r="P24" s="146"/>
      <c r="Q24" s="146"/>
      <c r="R24" s="147"/>
      <c r="S24" s="4"/>
      <c r="U24" s="17" t="s">
        <v>28</v>
      </c>
    </row>
    <row r="25" spans="2:24" x14ac:dyDescent="0.25">
      <c r="B25" s="4"/>
      <c r="C25" s="55" t="s">
        <v>29</v>
      </c>
      <c r="D25" s="56"/>
      <c r="E25" s="56"/>
      <c r="F25" s="56"/>
      <c r="G25" s="57"/>
      <c r="H25" s="18">
        <v>120</v>
      </c>
      <c r="I25" s="145"/>
      <c r="J25" s="146"/>
      <c r="K25" s="146"/>
      <c r="L25" s="146"/>
      <c r="M25" s="147"/>
      <c r="N25" s="145"/>
      <c r="O25" s="146"/>
      <c r="P25" s="146"/>
      <c r="Q25" s="146"/>
      <c r="R25" s="147"/>
      <c r="S25" s="4"/>
      <c r="U25" s="17" t="s">
        <v>30</v>
      </c>
    </row>
    <row r="26" spans="2:24" x14ac:dyDescent="0.25">
      <c r="B26" s="4"/>
      <c r="C26" s="66" t="s">
        <v>31</v>
      </c>
      <c r="D26" s="67"/>
      <c r="E26" s="67"/>
      <c r="F26" s="67"/>
      <c r="G26" s="112"/>
      <c r="H26" s="19">
        <v>130</v>
      </c>
      <c r="I26" s="69">
        <f>SUM(I28:M30)</f>
        <v>0</v>
      </c>
      <c r="J26" s="68"/>
      <c r="K26" s="68"/>
      <c r="L26" s="68"/>
      <c r="M26" s="68"/>
      <c r="N26" s="69">
        <v>0</v>
      </c>
      <c r="O26" s="68"/>
      <c r="P26" s="68"/>
      <c r="Q26" s="68"/>
      <c r="R26" s="68"/>
      <c r="S26" s="4"/>
      <c r="U26" s="20" t="s">
        <v>32</v>
      </c>
    </row>
    <row r="27" spans="2:24" x14ac:dyDescent="0.25">
      <c r="B27" s="4"/>
      <c r="C27" s="66" t="s">
        <v>33</v>
      </c>
      <c r="D27" s="67"/>
      <c r="E27" s="67"/>
      <c r="F27" s="67"/>
      <c r="G27" s="67"/>
      <c r="H27" s="19"/>
      <c r="I27" s="68"/>
      <c r="J27" s="68"/>
      <c r="K27" s="68"/>
      <c r="L27" s="68"/>
      <c r="M27" s="68"/>
      <c r="N27" s="68"/>
      <c r="O27" s="68"/>
      <c r="P27" s="68"/>
      <c r="Q27" s="68"/>
      <c r="R27" s="68"/>
      <c r="S27" s="4"/>
      <c r="U27" s="21"/>
    </row>
    <row r="28" spans="2:24" x14ac:dyDescent="0.25">
      <c r="B28" s="4"/>
      <c r="C28" s="61" t="s">
        <v>34</v>
      </c>
      <c r="D28" s="62"/>
      <c r="E28" s="62"/>
      <c r="F28" s="62"/>
      <c r="G28" s="62"/>
      <c r="H28" s="16">
        <v>131</v>
      </c>
      <c r="I28" s="148"/>
      <c r="J28" s="148"/>
      <c r="K28" s="148"/>
      <c r="L28" s="148"/>
      <c r="M28" s="148"/>
      <c r="N28" s="148"/>
      <c r="O28" s="148"/>
      <c r="P28" s="148"/>
      <c r="Q28" s="148"/>
      <c r="R28" s="148"/>
      <c r="S28" s="4"/>
      <c r="U28" s="22"/>
    </row>
    <row r="29" spans="2:24" x14ac:dyDescent="0.25">
      <c r="B29" s="4"/>
      <c r="C29" s="61" t="s">
        <v>35</v>
      </c>
      <c r="D29" s="62"/>
      <c r="E29" s="62"/>
      <c r="F29" s="62"/>
      <c r="G29" s="82"/>
      <c r="H29" s="16">
        <v>132</v>
      </c>
      <c r="I29" s="149">
        <v>0</v>
      </c>
      <c r="J29" s="148"/>
      <c r="K29" s="148"/>
      <c r="L29" s="148"/>
      <c r="M29" s="148"/>
      <c r="N29" s="149">
        <v>0</v>
      </c>
      <c r="O29" s="148"/>
      <c r="P29" s="148"/>
      <c r="Q29" s="148"/>
      <c r="R29" s="148"/>
      <c r="S29" s="4"/>
      <c r="U29" s="22"/>
    </row>
    <row r="30" spans="2:24" x14ac:dyDescent="0.25">
      <c r="B30" s="4"/>
      <c r="C30" s="55" t="s">
        <v>36</v>
      </c>
      <c r="D30" s="56"/>
      <c r="E30" s="56"/>
      <c r="F30" s="56"/>
      <c r="G30" s="57"/>
      <c r="H30" s="18">
        <v>133</v>
      </c>
      <c r="I30" s="145">
        <v>0</v>
      </c>
      <c r="J30" s="146"/>
      <c r="K30" s="146"/>
      <c r="L30" s="146"/>
      <c r="M30" s="147"/>
      <c r="N30" s="145">
        <v>0</v>
      </c>
      <c r="O30" s="146"/>
      <c r="P30" s="146"/>
      <c r="Q30" s="146"/>
      <c r="R30" s="147"/>
      <c r="S30" s="4"/>
      <c r="U30" s="23"/>
    </row>
    <row r="31" spans="2:24" x14ac:dyDescent="0.25">
      <c r="B31" s="4"/>
      <c r="C31" s="55" t="s">
        <v>37</v>
      </c>
      <c r="D31" s="56"/>
      <c r="E31" s="56"/>
      <c r="F31" s="56"/>
      <c r="G31" s="57"/>
      <c r="H31" s="18">
        <v>140</v>
      </c>
      <c r="I31" s="145">
        <v>2</v>
      </c>
      <c r="J31" s="146"/>
      <c r="K31" s="146"/>
      <c r="L31" s="146"/>
      <c r="M31" s="147"/>
      <c r="N31" s="145">
        <v>2</v>
      </c>
      <c r="O31" s="146"/>
      <c r="P31" s="146"/>
      <c r="Q31" s="146"/>
      <c r="R31" s="147"/>
      <c r="S31" s="4"/>
      <c r="U31" s="17" t="s">
        <v>38</v>
      </c>
    </row>
    <row r="32" spans="2:24" x14ac:dyDescent="0.25">
      <c r="B32" s="4"/>
      <c r="C32" s="55" t="s">
        <v>39</v>
      </c>
      <c r="D32" s="56"/>
      <c r="E32" s="56"/>
      <c r="F32" s="56"/>
      <c r="G32" s="57"/>
      <c r="H32" s="18">
        <v>150</v>
      </c>
      <c r="I32" s="145"/>
      <c r="J32" s="146"/>
      <c r="K32" s="146"/>
      <c r="L32" s="146"/>
      <c r="M32" s="147"/>
      <c r="N32" s="145"/>
      <c r="O32" s="146"/>
      <c r="P32" s="146"/>
      <c r="Q32" s="146"/>
      <c r="R32" s="147"/>
      <c r="S32" s="4"/>
      <c r="U32" s="17" t="s">
        <v>40</v>
      </c>
    </row>
    <row r="33" spans="2:22" x14ac:dyDescent="0.25">
      <c r="B33" s="4"/>
      <c r="C33" s="55" t="s">
        <v>41</v>
      </c>
      <c r="D33" s="56"/>
      <c r="E33" s="56"/>
      <c r="F33" s="56"/>
      <c r="G33" s="57"/>
      <c r="H33" s="18">
        <v>160</v>
      </c>
      <c r="I33" s="145"/>
      <c r="J33" s="146"/>
      <c r="K33" s="146"/>
      <c r="L33" s="146"/>
      <c r="M33" s="147"/>
      <c r="N33" s="145"/>
      <c r="O33" s="146"/>
      <c r="P33" s="146"/>
      <c r="Q33" s="146"/>
      <c r="R33" s="147"/>
      <c r="S33" s="4"/>
      <c r="U33" s="17" t="s">
        <v>42</v>
      </c>
    </row>
    <row r="34" spans="2:22" x14ac:dyDescent="0.25">
      <c r="B34" s="4"/>
      <c r="C34" s="55" t="s">
        <v>43</v>
      </c>
      <c r="D34" s="56"/>
      <c r="E34" s="56"/>
      <c r="F34" s="56"/>
      <c r="G34" s="57"/>
      <c r="H34" s="18">
        <v>170</v>
      </c>
      <c r="I34" s="145">
        <v>2</v>
      </c>
      <c r="J34" s="146"/>
      <c r="K34" s="146"/>
      <c r="L34" s="146"/>
      <c r="M34" s="147"/>
      <c r="N34" s="145">
        <v>4</v>
      </c>
      <c r="O34" s="146"/>
      <c r="P34" s="146"/>
      <c r="Q34" s="146"/>
      <c r="R34" s="147"/>
      <c r="S34" s="4"/>
      <c r="U34" s="17" t="s">
        <v>44</v>
      </c>
      <c r="V34" s="17" t="s">
        <v>45</v>
      </c>
    </row>
    <row r="35" spans="2:22" x14ac:dyDescent="0.25">
      <c r="B35" s="4"/>
      <c r="C35" s="55" t="s">
        <v>46</v>
      </c>
      <c r="D35" s="56"/>
      <c r="E35" s="56"/>
      <c r="F35" s="56"/>
      <c r="G35" s="57"/>
      <c r="H35" s="18">
        <v>180</v>
      </c>
      <c r="I35" s="145"/>
      <c r="J35" s="146"/>
      <c r="K35" s="146"/>
      <c r="L35" s="146"/>
      <c r="M35" s="147"/>
      <c r="N35" s="145"/>
      <c r="O35" s="146"/>
      <c r="P35" s="146"/>
      <c r="Q35" s="146"/>
      <c r="R35" s="147"/>
      <c r="S35" s="4"/>
      <c r="U35" s="20" t="s">
        <v>47</v>
      </c>
    </row>
    <row r="36" spans="2:22" s="24" customFormat="1" ht="15.75" x14ac:dyDescent="0.25">
      <c r="B36" s="25"/>
      <c r="C36" s="106" t="s">
        <v>48</v>
      </c>
      <c r="D36" s="107"/>
      <c r="E36" s="107"/>
      <c r="F36" s="107"/>
      <c r="G36" s="108"/>
      <c r="H36" s="26">
        <v>190</v>
      </c>
      <c r="I36" s="109">
        <f>SUM(I24:M26,I31:M35)</f>
        <v>848</v>
      </c>
      <c r="J36" s="110"/>
      <c r="K36" s="110"/>
      <c r="L36" s="110"/>
      <c r="M36" s="111"/>
      <c r="N36" s="109">
        <f>SUM(N24:R26,N31:R35)</f>
        <v>802</v>
      </c>
      <c r="O36" s="110"/>
      <c r="P36" s="110"/>
      <c r="Q36" s="110"/>
      <c r="R36" s="111"/>
      <c r="S36" s="25"/>
      <c r="U36" s="21"/>
    </row>
    <row r="37" spans="2:22" x14ac:dyDescent="0.25">
      <c r="B37" s="4"/>
      <c r="C37" s="77" t="s">
        <v>49</v>
      </c>
      <c r="D37" s="78"/>
      <c r="E37" s="78"/>
      <c r="F37" s="78"/>
      <c r="G37" s="78"/>
      <c r="H37" s="42"/>
      <c r="I37" s="79"/>
      <c r="J37" s="79"/>
      <c r="K37" s="79"/>
      <c r="L37" s="79"/>
      <c r="M37" s="79"/>
      <c r="N37" s="79"/>
      <c r="O37" s="79"/>
      <c r="P37" s="79"/>
      <c r="Q37" s="79"/>
      <c r="R37" s="80"/>
      <c r="S37" s="4"/>
      <c r="U37" s="23"/>
    </row>
    <row r="38" spans="2:22" x14ac:dyDescent="0.25">
      <c r="B38" s="4"/>
      <c r="C38" s="61" t="s">
        <v>50</v>
      </c>
      <c r="D38" s="62"/>
      <c r="E38" s="62"/>
      <c r="F38" s="62"/>
      <c r="G38" s="82"/>
      <c r="H38" s="16">
        <v>210</v>
      </c>
      <c r="I38" s="63">
        <f>SUM(I40:M45)</f>
        <v>95</v>
      </c>
      <c r="J38" s="64"/>
      <c r="K38" s="64"/>
      <c r="L38" s="64"/>
      <c r="M38" s="65"/>
      <c r="N38" s="103">
        <f>SUM(N40:R45)</f>
        <v>103</v>
      </c>
      <c r="O38" s="104"/>
      <c r="P38" s="104"/>
      <c r="Q38" s="104"/>
      <c r="R38" s="105"/>
      <c r="S38" s="4"/>
      <c r="U38" s="17"/>
    </row>
    <row r="39" spans="2:22" ht="15" customHeight="1" x14ac:dyDescent="0.25">
      <c r="B39" s="4"/>
      <c r="C39" s="66" t="s">
        <v>33</v>
      </c>
      <c r="D39" s="67"/>
      <c r="E39" s="67"/>
      <c r="F39" s="67"/>
      <c r="G39" s="67"/>
      <c r="H39" s="19"/>
      <c r="I39" s="102"/>
      <c r="J39" s="102"/>
      <c r="K39" s="102"/>
      <c r="L39" s="102"/>
      <c r="M39" s="102"/>
      <c r="N39" s="102"/>
      <c r="O39" s="102"/>
      <c r="P39" s="102"/>
      <c r="Q39" s="102"/>
      <c r="R39" s="102"/>
      <c r="S39" s="4"/>
      <c r="U39" s="27"/>
    </row>
    <row r="40" spans="2:22" ht="15" customHeight="1" x14ac:dyDescent="0.25">
      <c r="B40" s="4"/>
      <c r="C40" s="61" t="s">
        <v>51</v>
      </c>
      <c r="D40" s="62"/>
      <c r="E40" s="62"/>
      <c r="F40" s="62"/>
      <c r="G40" s="62"/>
      <c r="H40" s="16">
        <v>211</v>
      </c>
      <c r="I40" s="150">
        <v>80</v>
      </c>
      <c r="J40" s="150"/>
      <c r="K40" s="150"/>
      <c r="L40" s="150"/>
      <c r="M40" s="150"/>
      <c r="N40" s="150">
        <v>76</v>
      </c>
      <c r="O40" s="150"/>
      <c r="P40" s="150"/>
      <c r="Q40" s="150"/>
      <c r="R40" s="150"/>
      <c r="S40" s="4"/>
      <c r="U40" s="28" t="s">
        <v>52</v>
      </c>
    </row>
    <row r="41" spans="2:22" x14ac:dyDescent="0.25">
      <c r="B41" s="4"/>
      <c r="C41" s="55" t="s">
        <v>53</v>
      </c>
      <c r="D41" s="56"/>
      <c r="E41" s="56"/>
      <c r="F41" s="56"/>
      <c r="G41" s="57"/>
      <c r="H41" s="18">
        <v>212</v>
      </c>
      <c r="I41" s="145">
        <v>0</v>
      </c>
      <c r="J41" s="146"/>
      <c r="K41" s="146"/>
      <c r="L41" s="146"/>
      <c r="M41" s="147"/>
      <c r="N41" s="145">
        <v>0</v>
      </c>
      <c r="O41" s="146"/>
      <c r="P41" s="146"/>
      <c r="Q41" s="146"/>
      <c r="R41" s="147"/>
      <c r="S41" s="4"/>
      <c r="U41" s="17" t="s">
        <v>54</v>
      </c>
    </row>
    <row r="42" spans="2:22" x14ac:dyDescent="0.25">
      <c r="B42" s="4"/>
      <c r="C42" s="55" t="s">
        <v>55</v>
      </c>
      <c r="D42" s="56"/>
      <c r="E42" s="56"/>
      <c r="F42" s="56"/>
      <c r="G42" s="57"/>
      <c r="H42" s="18">
        <v>213</v>
      </c>
      <c r="I42" s="145"/>
      <c r="J42" s="146"/>
      <c r="K42" s="146"/>
      <c r="L42" s="146"/>
      <c r="M42" s="147"/>
      <c r="N42" s="145"/>
      <c r="O42" s="146"/>
      <c r="P42" s="146"/>
      <c r="Q42" s="146"/>
      <c r="R42" s="147"/>
      <c r="S42" s="4"/>
      <c r="U42" s="17" t="s">
        <v>56</v>
      </c>
    </row>
    <row r="43" spans="2:22" x14ac:dyDescent="0.25">
      <c r="B43" s="4"/>
      <c r="C43" s="55" t="s">
        <v>57</v>
      </c>
      <c r="D43" s="56"/>
      <c r="E43" s="56"/>
      <c r="F43" s="56"/>
      <c r="G43" s="57"/>
      <c r="H43" s="18">
        <v>214</v>
      </c>
      <c r="I43" s="145">
        <v>15</v>
      </c>
      <c r="J43" s="146"/>
      <c r="K43" s="146"/>
      <c r="L43" s="146"/>
      <c r="M43" s="147"/>
      <c r="N43" s="145">
        <v>27</v>
      </c>
      <c r="O43" s="146"/>
      <c r="P43" s="146"/>
      <c r="Q43" s="146"/>
      <c r="R43" s="147"/>
      <c r="S43" s="4"/>
      <c r="U43" s="17" t="s">
        <v>58</v>
      </c>
      <c r="V43" s="17" t="s">
        <v>59</v>
      </c>
    </row>
    <row r="44" spans="2:22" x14ac:dyDescent="0.25">
      <c r="B44" s="4"/>
      <c r="C44" s="55" t="s">
        <v>60</v>
      </c>
      <c r="D44" s="56"/>
      <c r="E44" s="56"/>
      <c r="F44" s="56"/>
      <c r="G44" s="57"/>
      <c r="H44" s="18">
        <v>215</v>
      </c>
      <c r="I44" s="145">
        <v>0</v>
      </c>
      <c r="J44" s="146"/>
      <c r="K44" s="146"/>
      <c r="L44" s="146"/>
      <c r="M44" s="147"/>
      <c r="N44" s="145">
        <v>0</v>
      </c>
      <c r="O44" s="146"/>
      <c r="P44" s="146"/>
      <c r="Q44" s="146"/>
      <c r="R44" s="147"/>
      <c r="S44" s="4"/>
      <c r="U44" s="17" t="s">
        <v>61</v>
      </c>
    </row>
    <row r="45" spans="2:22" x14ac:dyDescent="0.25">
      <c r="B45" s="4"/>
      <c r="C45" s="55" t="s">
        <v>62</v>
      </c>
      <c r="D45" s="56"/>
      <c r="E45" s="56"/>
      <c r="F45" s="56"/>
      <c r="G45" s="57"/>
      <c r="H45" s="18">
        <v>216</v>
      </c>
      <c r="I45" s="145">
        <v>0</v>
      </c>
      <c r="J45" s="146"/>
      <c r="K45" s="146"/>
      <c r="L45" s="146"/>
      <c r="M45" s="147"/>
      <c r="N45" s="145">
        <v>0</v>
      </c>
      <c r="O45" s="146"/>
      <c r="P45" s="146"/>
      <c r="Q45" s="146"/>
      <c r="R45" s="147"/>
      <c r="S45" s="4"/>
      <c r="U45" s="20"/>
    </row>
    <row r="46" spans="2:22" x14ac:dyDescent="0.25">
      <c r="B46" s="4"/>
      <c r="C46" s="55" t="s">
        <v>63</v>
      </c>
      <c r="D46" s="56"/>
      <c r="E46" s="56"/>
      <c r="F46" s="56"/>
      <c r="G46" s="57"/>
      <c r="H46" s="18">
        <v>220</v>
      </c>
      <c r="I46" s="145">
        <v>0</v>
      </c>
      <c r="J46" s="146"/>
      <c r="K46" s="146"/>
      <c r="L46" s="146"/>
      <c r="M46" s="147"/>
      <c r="N46" s="145">
        <v>0</v>
      </c>
      <c r="O46" s="146"/>
      <c r="P46" s="146"/>
      <c r="Q46" s="146"/>
      <c r="R46" s="147"/>
      <c r="S46" s="4"/>
      <c r="U46" s="17" t="s">
        <v>64</v>
      </c>
    </row>
    <row r="47" spans="2:22" x14ac:dyDescent="0.25">
      <c r="B47" s="4"/>
      <c r="C47" s="55" t="s">
        <v>65</v>
      </c>
      <c r="D47" s="56"/>
      <c r="E47" s="56"/>
      <c r="F47" s="56"/>
      <c r="G47" s="57"/>
      <c r="H47" s="18">
        <v>230</v>
      </c>
      <c r="I47" s="81"/>
      <c r="J47" s="146"/>
      <c r="K47" s="146"/>
      <c r="L47" s="146"/>
      <c r="M47" s="147"/>
      <c r="N47" s="145" t="s">
        <v>66</v>
      </c>
      <c r="O47" s="146"/>
      <c r="P47" s="146"/>
      <c r="Q47" s="146"/>
      <c r="R47" s="147"/>
      <c r="S47" s="4"/>
      <c r="U47" s="20" t="s">
        <v>47</v>
      </c>
    </row>
    <row r="48" spans="2:22" ht="30" customHeight="1" x14ac:dyDescent="0.25">
      <c r="B48" s="4"/>
      <c r="C48" s="55" t="s">
        <v>67</v>
      </c>
      <c r="D48" s="56"/>
      <c r="E48" s="56"/>
      <c r="F48" s="56"/>
      <c r="G48" s="57"/>
      <c r="H48" s="18">
        <v>240</v>
      </c>
      <c r="I48" s="145">
        <v>11</v>
      </c>
      <c r="J48" s="146"/>
      <c r="K48" s="146"/>
      <c r="L48" s="146"/>
      <c r="M48" s="147"/>
      <c r="N48" s="145">
        <v>11</v>
      </c>
      <c r="O48" s="146"/>
      <c r="P48" s="146"/>
      <c r="Q48" s="146"/>
      <c r="R48" s="147"/>
      <c r="S48" s="4"/>
      <c r="U48" s="17" t="s">
        <v>68</v>
      </c>
    </row>
    <row r="49" spans="2:27" x14ac:dyDescent="0.25">
      <c r="B49" s="4"/>
      <c r="C49" s="55" t="s">
        <v>69</v>
      </c>
      <c r="D49" s="56"/>
      <c r="E49" s="56"/>
      <c r="F49" s="56"/>
      <c r="G49" s="57"/>
      <c r="H49" s="18">
        <v>250</v>
      </c>
      <c r="I49" s="145">
        <v>48</v>
      </c>
      <c r="J49" s="146"/>
      <c r="K49" s="146"/>
      <c r="L49" s="146"/>
      <c r="M49" s="147"/>
      <c r="N49" s="145">
        <v>116</v>
      </c>
      <c r="O49" s="146"/>
      <c r="P49" s="146"/>
      <c r="Q49" s="146"/>
      <c r="R49" s="147"/>
      <c r="S49" s="4"/>
      <c r="U49" s="17" t="s">
        <v>44</v>
      </c>
      <c r="V49" s="17" t="s">
        <v>45</v>
      </c>
    </row>
    <row r="50" spans="2:27" x14ac:dyDescent="0.25">
      <c r="B50" s="4"/>
      <c r="C50" s="55" t="s">
        <v>70</v>
      </c>
      <c r="D50" s="56"/>
      <c r="E50" s="56"/>
      <c r="F50" s="56"/>
      <c r="G50" s="57"/>
      <c r="H50" s="18">
        <v>260</v>
      </c>
      <c r="I50" s="145"/>
      <c r="J50" s="146"/>
      <c r="K50" s="146"/>
      <c r="L50" s="146"/>
      <c r="M50" s="147"/>
      <c r="N50" s="145"/>
      <c r="O50" s="146"/>
      <c r="P50" s="146"/>
      <c r="Q50" s="146"/>
      <c r="R50" s="147"/>
      <c r="S50" s="4"/>
      <c r="U50" s="17" t="s">
        <v>71</v>
      </c>
      <c r="V50" s="17" t="s">
        <v>72</v>
      </c>
    </row>
    <row r="51" spans="2:27" x14ac:dyDescent="0.25">
      <c r="B51" s="4"/>
      <c r="C51" s="55" t="s">
        <v>73</v>
      </c>
      <c r="D51" s="56"/>
      <c r="E51" s="56"/>
      <c r="F51" s="56"/>
      <c r="G51" s="57"/>
      <c r="H51" s="18">
        <v>270</v>
      </c>
      <c r="I51" s="145">
        <v>157</v>
      </c>
      <c r="J51" s="146"/>
      <c r="K51" s="146"/>
      <c r="L51" s="146"/>
      <c r="M51" s="147"/>
      <c r="N51" s="145">
        <v>160</v>
      </c>
      <c r="O51" s="146"/>
      <c r="P51" s="146"/>
      <c r="Q51" s="146"/>
      <c r="R51" s="147"/>
      <c r="S51" s="4"/>
      <c r="U51" s="100" t="s">
        <v>74</v>
      </c>
      <c r="V51" s="101"/>
    </row>
    <row r="52" spans="2:27" x14ac:dyDescent="0.25">
      <c r="B52" s="4"/>
      <c r="C52" s="55" t="s">
        <v>75</v>
      </c>
      <c r="D52" s="56"/>
      <c r="E52" s="56"/>
      <c r="F52" s="56"/>
      <c r="G52" s="57"/>
      <c r="H52" s="18">
        <v>280</v>
      </c>
      <c r="I52" s="145">
        <v>0</v>
      </c>
      <c r="J52" s="146"/>
      <c r="K52" s="146"/>
      <c r="L52" s="146"/>
      <c r="M52" s="147"/>
      <c r="N52" s="145">
        <v>0</v>
      </c>
      <c r="O52" s="146"/>
      <c r="P52" s="146"/>
      <c r="Q52" s="146"/>
      <c r="R52" s="147"/>
      <c r="S52" s="4"/>
      <c r="U52" s="17" t="s">
        <v>76</v>
      </c>
    </row>
    <row r="53" spans="2:27" s="24" customFormat="1" ht="15.75" x14ac:dyDescent="0.25">
      <c r="B53" s="25"/>
      <c r="C53" s="53" t="s">
        <v>77</v>
      </c>
      <c r="D53" s="53"/>
      <c r="E53" s="53"/>
      <c r="F53" s="53"/>
      <c r="G53" s="53"/>
      <c r="H53" s="29">
        <v>290</v>
      </c>
      <c r="I53" s="54">
        <f>SUM(I38,I46:M52)</f>
        <v>311</v>
      </c>
      <c r="J53" s="54"/>
      <c r="K53" s="54"/>
      <c r="L53" s="54"/>
      <c r="M53" s="54"/>
      <c r="N53" s="54">
        <f>SUM(N38,N46:R52)</f>
        <v>390</v>
      </c>
      <c r="O53" s="54"/>
      <c r="P53" s="54"/>
      <c r="Q53" s="54"/>
      <c r="R53" s="54"/>
      <c r="S53" s="25"/>
      <c r="U53" s="30" t="str">
        <f>IF(I54-I96=0," ",IF(U54&lt;0,CONCATENATE("Актив баланса на конец отчетного периода меньше пассива на ",-U54," тыс.руб."),CONCATENATE("Актив баланса на конец отчетного периода превышает пассив на ",U54," тыс.руб.")))</f>
        <v xml:space="preserve"> </v>
      </c>
      <c r="V53" s="31"/>
    </row>
    <row r="54" spans="2:27" s="24" customFormat="1" ht="15.75" x14ac:dyDescent="0.25">
      <c r="B54" s="25"/>
      <c r="C54" s="53" t="s">
        <v>78</v>
      </c>
      <c r="D54" s="53"/>
      <c r="E54" s="53"/>
      <c r="F54" s="53"/>
      <c r="G54" s="53"/>
      <c r="H54" s="29">
        <v>300</v>
      </c>
      <c r="I54" s="54">
        <f>I36+I53</f>
        <v>1159</v>
      </c>
      <c r="J54" s="54"/>
      <c r="K54" s="54"/>
      <c r="L54" s="54"/>
      <c r="M54" s="54"/>
      <c r="N54" s="54">
        <f>N36+N53</f>
        <v>1192</v>
      </c>
      <c r="O54" s="54"/>
      <c r="P54" s="54"/>
      <c r="Q54" s="54"/>
      <c r="R54" s="54"/>
      <c r="S54" s="25"/>
      <c r="U54" s="32">
        <f>IF(ABS(I54-I96)&gt;0,I54-I96,0)</f>
        <v>0</v>
      </c>
      <c r="V54" s="32">
        <f>IF(ABS(N54-N96)&gt;0,N54-N96,0)</f>
        <v>0</v>
      </c>
    </row>
    <row r="55" spans="2:27" x14ac:dyDescent="0.25">
      <c r="B55" s="4"/>
      <c r="C55" s="33"/>
      <c r="D55" s="33"/>
      <c r="E55" s="33"/>
      <c r="F55" s="33"/>
      <c r="G55" s="33"/>
      <c r="H55" s="34"/>
      <c r="I55" s="35"/>
      <c r="J55" s="35"/>
      <c r="K55" s="35"/>
      <c r="L55" s="35"/>
      <c r="M55" s="35"/>
      <c r="N55" s="35"/>
      <c r="O55" s="35"/>
      <c r="P55" s="35"/>
      <c r="Q55" s="35"/>
      <c r="R55" s="35"/>
      <c r="S55" s="4"/>
      <c r="V55" s="36" t="str">
        <f>IF(N54-N96=0," ",IF(V54&lt;0,CONCATENATE("Актив баланса на начало отчетного периода меньше пассива на ",-V54," тыс.руб."),CONCATENATE("Актив баланса на начало отчетного периода превышает пассив на ",V54," тыс.руб.")))</f>
        <v xml:space="preserve"> </v>
      </c>
    </row>
    <row r="56" spans="2:27" s="37" customFormat="1" ht="5.25" x14ac:dyDescent="0.15">
      <c r="B56" s="38"/>
      <c r="C56" s="88"/>
      <c r="D56" s="88"/>
      <c r="E56" s="88"/>
      <c r="F56" s="88"/>
      <c r="G56" s="88"/>
      <c r="H56" s="88"/>
      <c r="I56" s="88"/>
      <c r="J56" s="88"/>
      <c r="K56" s="88"/>
      <c r="L56" s="88"/>
      <c r="M56" s="88"/>
      <c r="N56" s="88"/>
      <c r="O56" s="39"/>
      <c r="P56" s="39"/>
      <c r="Q56" s="39"/>
      <c r="R56" s="39"/>
      <c r="S56" s="38"/>
    </row>
    <row r="57" spans="2:27" ht="15" customHeight="1" x14ac:dyDescent="0.25">
      <c r="B57" s="4"/>
      <c r="C57" s="89" t="s">
        <v>79</v>
      </c>
      <c r="D57" s="90"/>
      <c r="E57" s="90"/>
      <c r="F57" s="90"/>
      <c r="G57" s="91"/>
      <c r="H57" s="95" t="s">
        <v>23</v>
      </c>
      <c r="I57" s="40" t="s">
        <v>24</v>
      </c>
      <c r="J57" s="97">
        <f>U6</f>
        <v>45657</v>
      </c>
      <c r="K57" s="97"/>
      <c r="L57" s="97"/>
      <c r="M57" s="41"/>
      <c r="N57" s="151" t="s">
        <v>25</v>
      </c>
      <c r="O57" s="98">
        <f>DATE(YEAR(U5),MONTH(0),DAY(0))</f>
        <v>45291</v>
      </c>
      <c r="P57" s="98"/>
      <c r="Q57" s="98"/>
      <c r="R57" s="99"/>
      <c r="S57" s="4"/>
    </row>
    <row r="58" spans="2:27" x14ac:dyDescent="0.25">
      <c r="B58" s="4"/>
      <c r="C58" s="92">
        <v>1</v>
      </c>
      <c r="D58" s="93"/>
      <c r="E58" s="93"/>
      <c r="F58" s="93"/>
      <c r="G58" s="94"/>
      <c r="H58" s="96"/>
      <c r="I58" s="152">
        <f>U6</f>
        <v>45657</v>
      </c>
      <c r="J58" s="153"/>
      <c r="K58" s="153"/>
      <c r="L58" s="153"/>
      <c r="M58" s="154"/>
      <c r="N58" s="155"/>
      <c r="O58" s="156"/>
      <c r="P58" s="157"/>
      <c r="Q58" s="158"/>
      <c r="R58" s="159"/>
      <c r="S58" s="4"/>
    </row>
    <row r="59" spans="2:27" x14ac:dyDescent="0.25">
      <c r="B59" s="4"/>
      <c r="C59" s="83">
        <v>1</v>
      </c>
      <c r="D59" s="84"/>
      <c r="E59" s="84"/>
      <c r="F59" s="84"/>
      <c r="G59" s="85"/>
      <c r="H59" s="13">
        <v>2</v>
      </c>
      <c r="I59" s="83">
        <v>3</v>
      </c>
      <c r="J59" s="84"/>
      <c r="K59" s="84"/>
      <c r="L59" s="84"/>
      <c r="M59" s="85"/>
      <c r="N59" s="83"/>
      <c r="O59" s="84"/>
      <c r="P59" s="84"/>
      <c r="Q59" s="84"/>
      <c r="R59" s="85"/>
      <c r="S59" s="4"/>
    </row>
    <row r="60" spans="2:27" x14ac:dyDescent="0.25">
      <c r="B60" s="4"/>
      <c r="C60" s="77" t="s">
        <v>80</v>
      </c>
      <c r="D60" s="78"/>
      <c r="E60" s="78"/>
      <c r="F60" s="78"/>
      <c r="G60" s="78"/>
      <c r="H60" s="42"/>
      <c r="I60" s="86"/>
      <c r="J60" s="86"/>
      <c r="K60" s="86"/>
      <c r="L60" s="86"/>
      <c r="M60" s="86"/>
      <c r="N60" s="86"/>
      <c r="O60" s="86"/>
      <c r="P60" s="86"/>
      <c r="Q60" s="86"/>
      <c r="R60" s="87"/>
      <c r="S60" s="4"/>
    </row>
    <row r="61" spans="2:27" ht="15" customHeight="1" x14ac:dyDescent="0.25">
      <c r="B61" s="4"/>
      <c r="C61" s="61" t="s">
        <v>81</v>
      </c>
      <c r="D61" s="62"/>
      <c r="E61" s="62"/>
      <c r="F61" s="62"/>
      <c r="G61" s="82"/>
      <c r="H61" s="16">
        <v>410</v>
      </c>
      <c r="I61" s="149">
        <v>899</v>
      </c>
      <c r="J61" s="148"/>
      <c r="K61" s="148"/>
      <c r="L61" s="148"/>
      <c r="M61" s="160"/>
      <c r="N61" s="149">
        <v>899</v>
      </c>
      <c r="O61" s="148"/>
      <c r="P61" s="148"/>
      <c r="Q61" s="148"/>
      <c r="R61" s="160"/>
      <c r="S61" s="4"/>
      <c r="U61" s="17" t="s">
        <v>82</v>
      </c>
    </row>
    <row r="62" spans="2:27" ht="15" customHeight="1" x14ac:dyDescent="0.25">
      <c r="B62" s="4"/>
      <c r="C62" s="55" t="s">
        <v>83</v>
      </c>
      <c r="D62" s="56"/>
      <c r="E62" s="56"/>
      <c r="F62" s="56"/>
      <c r="G62" s="57"/>
      <c r="H62" s="18">
        <v>420</v>
      </c>
      <c r="I62" s="161">
        <v>0</v>
      </c>
      <c r="J62" s="162"/>
      <c r="K62" s="162"/>
      <c r="L62" s="162"/>
      <c r="M62" s="163"/>
      <c r="N62" s="161">
        <v>0</v>
      </c>
      <c r="O62" s="162"/>
      <c r="P62" s="162"/>
      <c r="Q62" s="162"/>
      <c r="R62" s="163"/>
      <c r="S62" s="4"/>
      <c r="U62" s="17" t="s">
        <v>84</v>
      </c>
      <c r="V62" s="43"/>
      <c r="W62" s="43"/>
      <c r="X62" s="43"/>
      <c r="Y62" s="43"/>
      <c r="Z62" s="43"/>
      <c r="AA62" s="43"/>
    </row>
    <row r="63" spans="2:27" x14ac:dyDescent="0.25">
      <c r="B63" s="4"/>
      <c r="C63" s="55" t="s">
        <v>85</v>
      </c>
      <c r="D63" s="56"/>
      <c r="E63" s="56"/>
      <c r="F63" s="56"/>
      <c r="G63" s="57"/>
      <c r="H63" s="18">
        <v>430</v>
      </c>
      <c r="I63" s="161"/>
      <c r="J63" s="162"/>
      <c r="K63" s="162"/>
      <c r="L63" s="162"/>
      <c r="M63" s="163"/>
      <c r="N63" s="161"/>
      <c r="O63" s="162"/>
      <c r="P63" s="162"/>
      <c r="Q63" s="162"/>
      <c r="R63" s="163"/>
      <c r="S63" s="4"/>
      <c r="U63" s="20" t="s">
        <v>86</v>
      </c>
      <c r="V63" s="43"/>
      <c r="W63" s="43"/>
      <c r="X63" s="43"/>
      <c r="Y63" s="43"/>
      <c r="Z63" s="43"/>
      <c r="AA63" s="43"/>
    </row>
    <row r="64" spans="2:27" x14ac:dyDescent="0.25">
      <c r="B64" s="4"/>
      <c r="C64" s="55" t="s">
        <v>87</v>
      </c>
      <c r="D64" s="56"/>
      <c r="E64" s="56"/>
      <c r="F64" s="56"/>
      <c r="G64" s="57"/>
      <c r="H64" s="18">
        <v>440</v>
      </c>
      <c r="I64" s="145">
        <v>5</v>
      </c>
      <c r="J64" s="146"/>
      <c r="K64" s="146"/>
      <c r="L64" s="146"/>
      <c r="M64" s="147"/>
      <c r="N64" s="145">
        <v>5</v>
      </c>
      <c r="O64" s="146"/>
      <c r="P64" s="146"/>
      <c r="Q64" s="146"/>
      <c r="R64" s="147"/>
      <c r="S64" s="4"/>
      <c r="U64" s="17" t="s">
        <v>88</v>
      </c>
      <c r="V64" s="43"/>
      <c r="W64" s="43"/>
      <c r="X64" s="43"/>
      <c r="Y64" s="43"/>
      <c r="Z64" s="43"/>
      <c r="AA64" s="43"/>
    </row>
    <row r="65" spans="2:27" x14ac:dyDescent="0.25">
      <c r="B65" s="4"/>
      <c r="C65" s="55" t="s">
        <v>89</v>
      </c>
      <c r="D65" s="56"/>
      <c r="E65" s="56"/>
      <c r="F65" s="56"/>
      <c r="G65" s="57"/>
      <c r="H65" s="18">
        <v>450</v>
      </c>
      <c r="I65" s="145">
        <v>142</v>
      </c>
      <c r="J65" s="146"/>
      <c r="K65" s="146"/>
      <c r="L65" s="146"/>
      <c r="M65" s="147"/>
      <c r="N65" s="145">
        <v>139</v>
      </c>
      <c r="O65" s="146"/>
      <c r="P65" s="146"/>
      <c r="Q65" s="146"/>
      <c r="R65" s="147"/>
      <c r="S65" s="4"/>
      <c r="U65" s="17" t="s">
        <v>90</v>
      </c>
      <c r="V65" s="43"/>
      <c r="W65" s="43"/>
      <c r="X65" s="43"/>
      <c r="Y65" s="43"/>
      <c r="Z65" s="43"/>
      <c r="AA65" s="43"/>
    </row>
    <row r="66" spans="2:27" x14ac:dyDescent="0.25">
      <c r="B66" s="4"/>
      <c r="C66" s="55" t="s">
        <v>91</v>
      </c>
      <c r="D66" s="56"/>
      <c r="E66" s="56"/>
      <c r="F66" s="56"/>
      <c r="G66" s="57"/>
      <c r="H66" s="18">
        <v>460</v>
      </c>
      <c r="I66" s="145">
        <v>-7</v>
      </c>
      <c r="J66" s="146"/>
      <c r="K66" s="146"/>
      <c r="L66" s="146"/>
      <c r="M66" s="147"/>
      <c r="N66" s="145">
        <v>4</v>
      </c>
      <c r="O66" s="146"/>
      <c r="P66" s="146"/>
      <c r="Q66" s="146"/>
      <c r="R66" s="147"/>
      <c r="S66" s="4"/>
      <c r="U66" s="20" t="s">
        <v>92</v>
      </c>
      <c r="V66" s="43"/>
      <c r="W66" s="43"/>
      <c r="X66" s="43"/>
      <c r="Y66" s="43"/>
      <c r="Z66" s="43"/>
      <c r="AA66" s="43"/>
    </row>
    <row r="67" spans="2:27" x14ac:dyDescent="0.25">
      <c r="B67" s="4"/>
      <c r="C67" s="55" t="s">
        <v>93</v>
      </c>
      <c r="D67" s="56"/>
      <c r="E67" s="56"/>
      <c r="F67" s="56"/>
      <c r="G67" s="57"/>
      <c r="H67" s="18">
        <v>470</v>
      </c>
      <c r="I67" s="145"/>
      <c r="J67" s="146"/>
      <c r="K67" s="146"/>
      <c r="L67" s="146"/>
      <c r="M67" s="147"/>
      <c r="N67" s="145"/>
      <c r="O67" s="146"/>
      <c r="P67" s="146"/>
      <c r="Q67" s="146"/>
      <c r="R67" s="147"/>
      <c r="S67" s="4"/>
      <c r="U67" s="17" t="s">
        <v>94</v>
      </c>
    </row>
    <row r="68" spans="2:27" x14ac:dyDescent="0.25">
      <c r="B68" s="4"/>
      <c r="C68" s="55" t="s">
        <v>95</v>
      </c>
      <c r="D68" s="56"/>
      <c r="E68" s="56"/>
      <c r="F68" s="56"/>
      <c r="G68" s="57"/>
      <c r="H68" s="18">
        <v>480</v>
      </c>
      <c r="I68" s="145"/>
      <c r="J68" s="146"/>
      <c r="K68" s="146"/>
      <c r="L68" s="146"/>
      <c r="M68" s="147"/>
      <c r="N68" s="58"/>
      <c r="O68" s="59"/>
      <c r="P68" s="59"/>
      <c r="Q68" s="59"/>
      <c r="R68" s="60"/>
      <c r="S68" s="4"/>
      <c r="U68" s="20" t="s">
        <v>96</v>
      </c>
    </row>
    <row r="69" spans="2:27" s="24" customFormat="1" ht="15.75" x14ac:dyDescent="0.25">
      <c r="B69" s="25"/>
      <c r="C69" s="71" t="s">
        <v>97</v>
      </c>
      <c r="D69" s="72"/>
      <c r="E69" s="72"/>
      <c r="F69" s="72"/>
      <c r="G69" s="73"/>
      <c r="H69" s="29">
        <v>490</v>
      </c>
      <c r="I69" s="74">
        <f>SUM(I61,I64:M68)-I62-I63</f>
        <v>1039</v>
      </c>
      <c r="J69" s="75"/>
      <c r="K69" s="75"/>
      <c r="L69" s="75"/>
      <c r="M69" s="76"/>
      <c r="N69" s="74">
        <f>SUM(N61,N64:R68)-N62-N63</f>
        <v>1047</v>
      </c>
      <c r="O69" s="75"/>
      <c r="P69" s="75"/>
      <c r="Q69" s="75"/>
      <c r="R69" s="76"/>
      <c r="S69" s="25"/>
    </row>
    <row r="70" spans="2:27" ht="15" customHeight="1" x14ac:dyDescent="0.25">
      <c r="B70" s="4"/>
      <c r="C70" s="77" t="s">
        <v>98</v>
      </c>
      <c r="D70" s="78"/>
      <c r="E70" s="78"/>
      <c r="F70" s="78"/>
      <c r="G70" s="78"/>
      <c r="H70" s="42"/>
      <c r="I70" s="79"/>
      <c r="J70" s="79"/>
      <c r="K70" s="79"/>
      <c r="L70" s="79"/>
      <c r="M70" s="79"/>
      <c r="N70" s="79"/>
      <c r="O70" s="79"/>
      <c r="P70" s="79"/>
      <c r="Q70" s="79"/>
      <c r="R70" s="80"/>
      <c r="S70" s="4"/>
    </row>
    <row r="71" spans="2:27" x14ac:dyDescent="0.25">
      <c r="B71" s="4"/>
      <c r="C71" s="55" t="s">
        <v>99</v>
      </c>
      <c r="D71" s="56"/>
      <c r="E71" s="56"/>
      <c r="F71" s="56"/>
      <c r="G71" s="57"/>
      <c r="H71" s="18">
        <v>510</v>
      </c>
      <c r="I71" s="145">
        <v>0</v>
      </c>
      <c r="J71" s="146"/>
      <c r="K71" s="146"/>
      <c r="L71" s="146"/>
      <c r="M71" s="147"/>
      <c r="N71" s="145">
        <v>0</v>
      </c>
      <c r="O71" s="146"/>
      <c r="P71" s="146"/>
      <c r="Q71" s="146"/>
      <c r="R71" s="147"/>
      <c r="S71" s="4"/>
      <c r="U71" s="17" t="s">
        <v>100</v>
      </c>
    </row>
    <row r="72" spans="2:27" x14ac:dyDescent="0.25">
      <c r="B72" s="4"/>
      <c r="C72" s="55" t="s">
        <v>101</v>
      </c>
      <c r="D72" s="56"/>
      <c r="E72" s="56"/>
      <c r="F72" s="56"/>
      <c r="G72" s="57"/>
      <c r="H72" s="18">
        <v>520</v>
      </c>
      <c r="I72" s="145"/>
      <c r="J72" s="146"/>
      <c r="K72" s="146"/>
      <c r="L72" s="146"/>
      <c r="M72" s="147"/>
      <c r="N72" s="145"/>
      <c r="O72" s="146"/>
      <c r="P72" s="146"/>
      <c r="Q72" s="146"/>
      <c r="R72" s="147"/>
      <c r="S72" s="4"/>
      <c r="U72" s="17" t="s">
        <v>102</v>
      </c>
    </row>
    <row r="73" spans="2:27" x14ac:dyDescent="0.25">
      <c r="B73" s="4"/>
      <c r="C73" s="55" t="s">
        <v>103</v>
      </c>
      <c r="D73" s="56"/>
      <c r="E73" s="56"/>
      <c r="F73" s="56"/>
      <c r="G73" s="57"/>
      <c r="H73" s="18">
        <v>530</v>
      </c>
      <c r="I73" s="145">
        <v>0</v>
      </c>
      <c r="J73" s="146"/>
      <c r="K73" s="146"/>
      <c r="L73" s="146"/>
      <c r="M73" s="147"/>
      <c r="N73" s="145">
        <v>0</v>
      </c>
      <c r="O73" s="146"/>
      <c r="P73" s="146"/>
      <c r="Q73" s="146"/>
      <c r="R73" s="147"/>
      <c r="S73" s="4"/>
      <c r="U73" s="20" t="s">
        <v>104</v>
      </c>
    </row>
    <row r="74" spans="2:27" x14ac:dyDescent="0.25">
      <c r="B74" s="4"/>
      <c r="C74" s="55" t="s">
        <v>105</v>
      </c>
      <c r="D74" s="56"/>
      <c r="E74" s="56"/>
      <c r="F74" s="56"/>
      <c r="G74" s="57"/>
      <c r="H74" s="18">
        <v>540</v>
      </c>
      <c r="I74" s="145">
        <v>55</v>
      </c>
      <c r="J74" s="146"/>
      <c r="K74" s="146"/>
      <c r="L74" s="146"/>
      <c r="M74" s="147"/>
      <c r="N74" s="81">
        <v>52</v>
      </c>
      <c r="O74" s="146"/>
      <c r="P74" s="146"/>
      <c r="Q74" s="146"/>
      <c r="R74" s="147"/>
      <c r="S74" s="4"/>
      <c r="U74" s="17" t="s">
        <v>106</v>
      </c>
    </row>
    <row r="75" spans="2:27" x14ac:dyDescent="0.25">
      <c r="B75" s="4"/>
      <c r="C75" s="55" t="s">
        <v>107</v>
      </c>
      <c r="D75" s="56"/>
      <c r="E75" s="56"/>
      <c r="F75" s="56"/>
      <c r="G75" s="57"/>
      <c r="H75" s="18">
        <v>550</v>
      </c>
      <c r="I75" s="145">
        <v>0</v>
      </c>
      <c r="J75" s="146"/>
      <c r="K75" s="146"/>
      <c r="L75" s="146"/>
      <c r="M75" s="147"/>
      <c r="N75" s="145">
        <v>0</v>
      </c>
      <c r="O75" s="146"/>
      <c r="P75" s="146"/>
      <c r="Q75" s="146"/>
      <c r="R75" s="147"/>
      <c r="S75" s="4"/>
      <c r="U75" s="17" t="s">
        <v>108</v>
      </c>
    </row>
    <row r="76" spans="2:27" x14ac:dyDescent="0.25">
      <c r="B76" s="4"/>
      <c r="C76" s="55" t="s">
        <v>109</v>
      </c>
      <c r="D76" s="56"/>
      <c r="E76" s="56"/>
      <c r="F76" s="56"/>
      <c r="G76" s="57"/>
      <c r="H76" s="18">
        <v>560</v>
      </c>
      <c r="I76" s="145">
        <v>0</v>
      </c>
      <c r="J76" s="146"/>
      <c r="K76" s="146"/>
      <c r="L76" s="146"/>
      <c r="M76" s="147"/>
      <c r="N76" s="145">
        <v>0</v>
      </c>
      <c r="O76" s="146"/>
      <c r="P76" s="146"/>
      <c r="Q76" s="146"/>
      <c r="R76" s="147"/>
      <c r="S76" s="4"/>
      <c r="U76" s="20"/>
    </row>
    <row r="77" spans="2:27" s="24" customFormat="1" ht="15.75" x14ac:dyDescent="0.25">
      <c r="B77" s="25"/>
      <c r="C77" s="71" t="s">
        <v>110</v>
      </c>
      <c r="D77" s="72"/>
      <c r="E77" s="72"/>
      <c r="F77" s="72"/>
      <c r="G77" s="73"/>
      <c r="H77" s="29">
        <v>590</v>
      </c>
      <c r="I77" s="74">
        <f>SUM(I71:M76)</f>
        <v>55</v>
      </c>
      <c r="J77" s="75"/>
      <c r="K77" s="75"/>
      <c r="L77" s="75"/>
      <c r="M77" s="76"/>
      <c r="N77" s="74">
        <f>SUM(N71:R76)</f>
        <v>52</v>
      </c>
      <c r="O77" s="75"/>
      <c r="P77" s="75"/>
      <c r="Q77" s="75"/>
      <c r="R77" s="76"/>
      <c r="S77" s="25"/>
    </row>
    <row r="78" spans="2:27" ht="15" customHeight="1" x14ac:dyDescent="0.25">
      <c r="B78" s="4"/>
      <c r="C78" s="77" t="s">
        <v>111</v>
      </c>
      <c r="D78" s="78"/>
      <c r="E78" s="78"/>
      <c r="F78" s="78"/>
      <c r="G78" s="78"/>
      <c r="H78" s="42"/>
      <c r="I78" s="79"/>
      <c r="J78" s="79"/>
      <c r="K78" s="79"/>
      <c r="L78" s="79"/>
      <c r="M78" s="79"/>
      <c r="N78" s="79"/>
      <c r="O78" s="79"/>
      <c r="P78" s="79"/>
      <c r="Q78" s="79"/>
      <c r="R78" s="80"/>
      <c r="S78" s="4"/>
    </row>
    <row r="79" spans="2:27" x14ac:dyDescent="0.25">
      <c r="B79" s="4"/>
      <c r="C79" s="55" t="s">
        <v>112</v>
      </c>
      <c r="D79" s="56"/>
      <c r="E79" s="56"/>
      <c r="F79" s="56"/>
      <c r="G79" s="57"/>
      <c r="H79" s="18">
        <v>610</v>
      </c>
      <c r="I79" s="145">
        <v>0</v>
      </c>
      <c r="J79" s="146"/>
      <c r="K79" s="146"/>
      <c r="L79" s="146"/>
      <c r="M79" s="147"/>
      <c r="N79" s="58">
        <v>0</v>
      </c>
      <c r="O79" s="59"/>
      <c r="P79" s="59"/>
      <c r="Q79" s="59"/>
      <c r="R79" s="60"/>
      <c r="S79" s="4"/>
      <c r="U79" s="17" t="s">
        <v>113</v>
      </c>
    </row>
    <row r="80" spans="2:27" x14ac:dyDescent="0.25">
      <c r="B80" s="4"/>
      <c r="C80" s="55" t="s">
        <v>114</v>
      </c>
      <c r="D80" s="56"/>
      <c r="E80" s="56"/>
      <c r="F80" s="56"/>
      <c r="G80" s="57"/>
      <c r="H80" s="18">
        <v>620</v>
      </c>
      <c r="I80" s="145">
        <v>0</v>
      </c>
      <c r="J80" s="146"/>
      <c r="K80" s="146"/>
      <c r="L80" s="146"/>
      <c r="M80" s="147"/>
      <c r="N80" s="58">
        <v>0</v>
      </c>
      <c r="O80" s="59"/>
      <c r="P80" s="59"/>
      <c r="Q80" s="59"/>
      <c r="R80" s="60"/>
      <c r="S80" s="4"/>
      <c r="U80" s="17"/>
    </row>
    <row r="81" spans="2:22" x14ac:dyDescent="0.25">
      <c r="B81" s="4"/>
      <c r="C81" s="55" t="s">
        <v>115</v>
      </c>
      <c r="D81" s="56"/>
      <c r="E81" s="56"/>
      <c r="F81" s="56"/>
      <c r="G81" s="57"/>
      <c r="H81" s="18">
        <v>630</v>
      </c>
      <c r="I81" s="63">
        <f>I82+I83+I85+I86+I87+I88+I89+I91</f>
        <v>65</v>
      </c>
      <c r="J81" s="64"/>
      <c r="K81" s="64"/>
      <c r="L81" s="64"/>
      <c r="M81" s="65"/>
      <c r="N81" s="63">
        <f>N82+N83+N85+N86+N87+N88+N89+N91+N84</f>
        <v>93</v>
      </c>
      <c r="O81" s="64"/>
      <c r="P81" s="64"/>
      <c r="Q81" s="64"/>
      <c r="R81" s="65"/>
      <c r="S81" s="4"/>
      <c r="U81" s="17"/>
    </row>
    <row r="82" spans="2:22" ht="15" customHeight="1" x14ac:dyDescent="0.25">
      <c r="B82" s="4"/>
      <c r="C82" s="66" t="s">
        <v>33</v>
      </c>
      <c r="D82" s="67"/>
      <c r="E82" s="67"/>
      <c r="F82" s="67"/>
      <c r="G82" s="67"/>
      <c r="H82" s="19"/>
      <c r="I82" s="68"/>
      <c r="J82" s="68"/>
      <c r="K82" s="68"/>
      <c r="L82" s="68"/>
      <c r="M82" s="68"/>
      <c r="N82" s="69"/>
      <c r="O82" s="68"/>
      <c r="P82" s="68"/>
      <c r="Q82" s="68"/>
      <c r="R82" s="70"/>
      <c r="S82" s="4"/>
      <c r="U82" s="27"/>
    </row>
    <row r="83" spans="2:22" ht="15" customHeight="1" x14ac:dyDescent="0.25">
      <c r="B83" s="4"/>
      <c r="C83" s="61" t="s">
        <v>116</v>
      </c>
      <c r="D83" s="62"/>
      <c r="E83" s="62"/>
      <c r="F83" s="62"/>
      <c r="G83" s="62"/>
      <c r="H83" s="16">
        <v>631</v>
      </c>
      <c r="I83" s="150">
        <v>29</v>
      </c>
      <c r="J83" s="150"/>
      <c r="K83" s="150"/>
      <c r="L83" s="150"/>
      <c r="M83" s="150"/>
      <c r="N83" s="150">
        <v>42</v>
      </c>
      <c r="O83" s="150"/>
      <c r="P83" s="150"/>
      <c r="Q83" s="150"/>
      <c r="R83" s="150"/>
      <c r="S83" s="4"/>
      <c r="U83" s="28" t="s">
        <v>117</v>
      </c>
    </row>
    <row r="84" spans="2:22" x14ac:dyDescent="0.25">
      <c r="B84" s="4"/>
      <c r="C84" s="55" t="s">
        <v>118</v>
      </c>
      <c r="D84" s="56"/>
      <c r="E84" s="56"/>
      <c r="F84" s="56"/>
      <c r="G84" s="57"/>
      <c r="H84" s="18">
        <v>632</v>
      </c>
      <c r="I84" s="145"/>
      <c r="J84" s="146"/>
      <c r="K84" s="146"/>
      <c r="L84" s="146"/>
      <c r="M84" s="147"/>
      <c r="N84" s="145">
        <v>13</v>
      </c>
      <c r="O84" s="146"/>
      <c r="P84" s="146"/>
      <c r="Q84" s="146"/>
      <c r="R84" s="147"/>
      <c r="S84" s="4"/>
      <c r="U84" s="17" t="s">
        <v>119</v>
      </c>
    </row>
    <row r="85" spans="2:22" x14ac:dyDescent="0.25">
      <c r="B85" s="4"/>
      <c r="C85" s="55" t="s">
        <v>120</v>
      </c>
      <c r="D85" s="56"/>
      <c r="E85" s="56"/>
      <c r="F85" s="56"/>
      <c r="G85" s="57"/>
      <c r="H85" s="18">
        <v>633</v>
      </c>
      <c r="I85" s="145">
        <v>0</v>
      </c>
      <c r="J85" s="146"/>
      <c r="K85" s="146"/>
      <c r="L85" s="146"/>
      <c r="M85" s="147"/>
      <c r="N85" s="145"/>
      <c r="O85" s="146"/>
      <c r="P85" s="146"/>
      <c r="Q85" s="146"/>
      <c r="R85" s="147"/>
      <c r="S85" s="4"/>
      <c r="U85" s="17" t="s">
        <v>121</v>
      </c>
    </row>
    <row r="86" spans="2:22" x14ac:dyDescent="0.25">
      <c r="B86" s="4"/>
      <c r="C86" s="55" t="s">
        <v>122</v>
      </c>
      <c r="D86" s="56"/>
      <c r="E86" s="56"/>
      <c r="F86" s="56"/>
      <c r="G86" s="57"/>
      <c r="H86" s="18">
        <v>634</v>
      </c>
      <c r="I86" s="145">
        <v>9</v>
      </c>
      <c r="J86" s="146"/>
      <c r="K86" s="146"/>
      <c r="L86" s="146"/>
      <c r="M86" s="147"/>
      <c r="N86" s="145">
        <v>10</v>
      </c>
      <c r="O86" s="146"/>
      <c r="P86" s="146"/>
      <c r="Q86" s="146"/>
      <c r="R86" s="147"/>
      <c r="S86" s="4"/>
      <c r="U86" s="17" t="s">
        <v>123</v>
      </c>
    </row>
    <row r="87" spans="2:22" x14ac:dyDescent="0.25">
      <c r="B87" s="4"/>
      <c r="C87" s="55" t="s">
        <v>124</v>
      </c>
      <c r="D87" s="56"/>
      <c r="E87" s="56"/>
      <c r="F87" s="56"/>
      <c r="G87" s="57"/>
      <c r="H87" s="18">
        <v>635</v>
      </c>
      <c r="I87" s="145">
        <v>27</v>
      </c>
      <c r="J87" s="146"/>
      <c r="K87" s="146"/>
      <c r="L87" s="146"/>
      <c r="M87" s="147"/>
      <c r="N87" s="145">
        <v>28</v>
      </c>
      <c r="O87" s="146"/>
      <c r="P87" s="146"/>
      <c r="Q87" s="146"/>
      <c r="R87" s="147"/>
      <c r="S87" s="4"/>
      <c r="U87" s="17" t="s">
        <v>125</v>
      </c>
    </row>
    <row r="88" spans="2:22" x14ac:dyDescent="0.25">
      <c r="B88" s="4"/>
      <c r="C88" s="55" t="s">
        <v>126</v>
      </c>
      <c r="D88" s="56"/>
      <c r="E88" s="56"/>
      <c r="F88" s="56"/>
      <c r="G88" s="57"/>
      <c r="H88" s="18">
        <v>636</v>
      </c>
      <c r="I88" s="145">
        <v>0</v>
      </c>
      <c r="J88" s="146"/>
      <c r="K88" s="146"/>
      <c r="L88" s="146"/>
      <c r="M88" s="147"/>
      <c r="N88" s="145">
        <v>0</v>
      </c>
      <c r="O88" s="146"/>
      <c r="P88" s="146"/>
      <c r="Q88" s="146"/>
      <c r="R88" s="147"/>
      <c r="S88" s="4"/>
      <c r="U88" s="17" t="s">
        <v>102</v>
      </c>
    </row>
    <row r="89" spans="2:22" x14ac:dyDescent="0.25">
      <c r="B89" s="4"/>
      <c r="C89" s="55" t="s">
        <v>127</v>
      </c>
      <c r="D89" s="56"/>
      <c r="E89" s="56"/>
      <c r="F89" s="56"/>
      <c r="G89" s="57"/>
      <c r="H89" s="18">
        <v>637</v>
      </c>
      <c r="I89" s="145">
        <v>0</v>
      </c>
      <c r="J89" s="146"/>
      <c r="K89" s="146"/>
      <c r="L89" s="146"/>
      <c r="M89" s="147"/>
      <c r="N89" s="145">
        <v>0</v>
      </c>
      <c r="O89" s="146"/>
      <c r="P89" s="146"/>
      <c r="Q89" s="146"/>
      <c r="R89" s="147"/>
      <c r="S89" s="4"/>
      <c r="U89" s="17" t="s">
        <v>128</v>
      </c>
    </row>
    <row r="90" spans="2:22" x14ac:dyDescent="0.25">
      <c r="B90" s="4"/>
      <c r="C90" s="55" t="s">
        <v>129</v>
      </c>
      <c r="D90" s="56"/>
      <c r="E90" s="56"/>
      <c r="F90" s="56"/>
      <c r="G90" s="57"/>
      <c r="H90" s="18">
        <v>638</v>
      </c>
      <c r="I90" s="145"/>
      <c r="J90" s="146"/>
      <c r="K90" s="146"/>
      <c r="L90" s="146"/>
      <c r="M90" s="147"/>
      <c r="N90" s="145"/>
      <c r="O90" s="146"/>
      <c r="P90" s="146"/>
      <c r="Q90" s="146"/>
      <c r="R90" s="147"/>
      <c r="S90" s="4"/>
      <c r="U90" s="17" t="s">
        <v>130</v>
      </c>
    </row>
    <row r="91" spans="2:22" x14ac:dyDescent="0.25">
      <c r="B91" s="4"/>
      <c r="C91" s="55" t="s">
        <v>131</v>
      </c>
      <c r="D91" s="56"/>
      <c r="E91" s="56"/>
      <c r="F91" s="56"/>
      <c r="G91" s="57"/>
      <c r="H91" s="18">
        <v>640</v>
      </c>
      <c r="I91" s="145">
        <v>0</v>
      </c>
      <c r="J91" s="146"/>
      <c r="K91" s="146"/>
      <c r="L91" s="146"/>
      <c r="M91" s="147"/>
      <c r="N91" s="145">
        <v>0</v>
      </c>
      <c r="O91" s="146"/>
      <c r="P91" s="146"/>
      <c r="Q91" s="146"/>
      <c r="R91" s="147"/>
      <c r="S91" s="4"/>
      <c r="U91" s="17" t="s">
        <v>102</v>
      </c>
    </row>
    <row r="92" spans="2:22" x14ac:dyDescent="0.25">
      <c r="B92" s="4"/>
      <c r="C92" s="55" t="s">
        <v>105</v>
      </c>
      <c r="D92" s="56"/>
      <c r="E92" s="56"/>
      <c r="F92" s="56"/>
      <c r="G92" s="57"/>
      <c r="H92" s="18">
        <v>650</v>
      </c>
      <c r="I92" s="145"/>
      <c r="J92" s="146"/>
      <c r="K92" s="146"/>
      <c r="L92" s="146"/>
      <c r="M92" s="147"/>
      <c r="N92" s="145"/>
      <c r="O92" s="146"/>
      <c r="P92" s="146"/>
      <c r="Q92" s="146"/>
      <c r="R92" s="147"/>
      <c r="S92" s="4"/>
      <c r="U92" s="17" t="s">
        <v>106</v>
      </c>
    </row>
    <row r="93" spans="2:22" x14ac:dyDescent="0.25">
      <c r="B93" s="4"/>
      <c r="C93" s="55" t="s">
        <v>107</v>
      </c>
      <c r="D93" s="56"/>
      <c r="E93" s="56"/>
      <c r="F93" s="56"/>
      <c r="G93" s="57"/>
      <c r="H93" s="18">
        <v>660</v>
      </c>
      <c r="I93" s="145"/>
      <c r="J93" s="146"/>
      <c r="K93" s="146"/>
      <c r="L93" s="146"/>
      <c r="M93" s="147"/>
      <c r="N93" s="145"/>
      <c r="O93" s="146"/>
      <c r="P93" s="146"/>
      <c r="Q93" s="146"/>
      <c r="R93" s="147"/>
      <c r="S93" s="4"/>
      <c r="U93" s="17" t="s">
        <v>108</v>
      </c>
    </row>
    <row r="94" spans="2:22" x14ac:dyDescent="0.25">
      <c r="B94" s="4"/>
      <c r="C94" s="55" t="s">
        <v>132</v>
      </c>
      <c r="D94" s="56"/>
      <c r="E94" s="56"/>
      <c r="F94" s="56"/>
      <c r="G94" s="57"/>
      <c r="H94" s="18">
        <v>670</v>
      </c>
      <c r="I94" s="145"/>
      <c r="J94" s="146"/>
      <c r="K94" s="146"/>
      <c r="L94" s="146"/>
      <c r="M94" s="147"/>
      <c r="N94" s="145"/>
      <c r="O94" s="146"/>
      <c r="P94" s="146"/>
      <c r="Q94" s="146"/>
      <c r="R94" s="147"/>
      <c r="S94" s="4"/>
      <c r="U94" s="17"/>
    </row>
    <row r="95" spans="2:22" s="24" customFormat="1" ht="15.75" x14ac:dyDescent="0.25">
      <c r="B95" s="25"/>
      <c r="C95" s="53" t="s">
        <v>133</v>
      </c>
      <c r="D95" s="53"/>
      <c r="E95" s="53"/>
      <c r="F95" s="53"/>
      <c r="G95" s="53"/>
      <c r="H95" s="29">
        <v>690</v>
      </c>
      <c r="I95" s="54">
        <f>SUM(I79:M81,I91:M94)</f>
        <v>65</v>
      </c>
      <c r="J95" s="54"/>
      <c r="K95" s="54"/>
      <c r="L95" s="54"/>
      <c r="M95" s="54"/>
      <c r="N95" s="54">
        <f>SUM(N79:R81,N91:R94)</f>
        <v>93</v>
      </c>
      <c r="O95" s="54"/>
      <c r="P95" s="54"/>
      <c r="Q95" s="54"/>
      <c r="R95" s="54"/>
      <c r="S95" s="25"/>
      <c r="U95" s="30" t="str">
        <f>IF(I54-I96=0," ",IF(U96&lt;0,CONCATENATE("Пассив баланса на конец отчетного периода меньше актива на ",-U96," тыс.руб."),CONCATENATE("Пассив баланса на конец отчетного периода превышает актив на ",U96," тыс.руб.")))</f>
        <v xml:space="preserve"> </v>
      </c>
      <c r="V95" s="31"/>
    </row>
    <row r="96" spans="2:22" s="24" customFormat="1" ht="15.75" x14ac:dyDescent="0.25">
      <c r="B96" s="25"/>
      <c r="C96" s="53" t="s">
        <v>78</v>
      </c>
      <c r="D96" s="53"/>
      <c r="E96" s="53"/>
      <c r="F96" s="53"/>
      <c r="G96" s="53"/>
      <c r="H96" s="29">
        <v>700</v>
      </c>
      <c r="I96" s="54">
        <f>I69+I77+I95</f>
        <v>1159</v>
      </c>
      <c r="J96" s="54"/>
      <c r="K96" s="54"/>
      <c r="L96" s="54"/>
      <c r="M96" s="54"/>
      <c r="N96" s="54">
        <f>N69+N77+N95</f>
        <v>1192</v>
      </c>
      <c r="O96" s="54"/>
      <c r="P96" s="54"/>
      <c r="Q96" s="54"/>
      <c r="R96" s="54"/>
      <c r="S96" s="25"/>
      <c r="U96" s="32">
        <f>IF(ABS(-I54+I96)&gt;0.9,-I54+I96,0)</f>
        <v>0</v>
      </c>
      <c r="V96" s="32">
        <f>IF(ABS(-N54+N96)&gt;0.9,-N54+N96,0)</f>
        <v>0</v>
      </c>
    </row>
    <row r="97" spans="2:22" ht="15.75" customHeight="1" x14ac:dyDescent="0.25">
      <c r="B97" s="4"/>
      <c r="C97" s="4"/>
      <c r="D97" s="4"/>
      <c r="E97" s="4"/>
      <c r="F97" s="4"/>
      <c r="G97" s="4"/>
      <c r="H97" s="4"/>
      <c r="I97" s="4"/>
      <c r="J97" s="4"/>
      <c r="K97" s="4"/>
      <c r="L97" s="4"/>
      <c r="M97" s="4"/>
      <c r="N97" s="4"/>
      <c r="O97" s="4"/>
      <c r="P97" s="4"/>
      <c r="Q97" s="4"/>
      <c r="R97" s="4"/>
      <c r="S97" s="4"/>
      <c r="V97" s="36" t="str">
        <f>IF(N54-N96=0," ",IF(V96&lt;0,CONCATENATE("Пассив баланса на начало отчетного периода меньше актива на ",-V96," тыс.руб."),CONCATENATE("Пассив баланса на начало отчетного периода превышает актив на ",V96," тыс.руб.")))</f>
        <v xml:space="preserve"> </v>
      </c>
    </row>
    <row r="98" spans="2:22" x14ac:dyDescent="0.25">
      <c r="B98" s="4"/>
      <c r="C98" s="50" t="s">
        <v>134</v>
      </c>
      <c r="D98" s="50"/>
      <c r="E98" s="5"/>
      <c r="F98" s="51"/>
      <c r="G98" s="51"/>
      <c r="H98" s="5"/>
      <c r="I98" s="52" t="s">
        <v>135</v>
      </c>
      <c r="J98" s="52"/>
      <c r="K98" s="52"/>
      <c r="L98" s="52"/>
      <c r="M98" s="52"/>
      <c r="N98" s="52"/>
      <c r="O98" s="4"/>
      <c r="P98" s="4"/>
      <c r="Q98" s="4"/>
      <c r="R98" s="4"/>
      <c r="S98" s="4"/>
    </row>
    <row r="99" spans="2:22" s="44" customFormat="1" ht="12" x14ac:dyDescent="0.25">
      <c r="B99" s="45"/>
      <c r="C99" s="46" t="s">
        <v>136</v>
      </c>
      <c r="D99" s="46"/>
      <c r="E99" s="46"/>
      <c r="F99" s="48" t="s">
        <v>137</v>
      </c>
      <c r="G99" s="48"/>
      <c r="H99" s="47"/>
      <c r="I99" s="48" t="s">
        <v>138</v>
      </c>
      <c r="J99" s="48"/>
      <c r="K99" s="48"/>
      <c r="L99" s="48"/>
      <c r="M99" s="48"/>
      <c r="N99" s="48"/>
      <c r="O99" s="45"/>
      <c r="P99" s="45"/>
      <c r="Q99" s="45"/>
      <c r="R99" s="45"/>
      <c r="S99" s="45"/>
    </row>
    <row r="100" spans="2:22" x14ac:dyDescent="0.25">
      <c r="B100" s="4"/>
      <c r="C100" s="50" t="s">
        <v>139</v>
      </c>
      <c r="D100" s="50"/>
      <c r="E100" s="5"/>
      <c r="F100" s="51"/>
      <c r="G100" s="51"/>
      <c r="H100" s="5"/>
      <c r="I100" s="52" t="s">
        <v>140</v>
      </c>
      <c r="J100" s="52"/>
      <c r="K100" s="52"/>
      <c r="L100" s="52"/>
      <c r="M100" s="52"/>
      <c r="N100" s="52"/>
      <c r="O100" s="4"/>
      <c r="P100" s="4"/>
      <c r="Q100" s="4"/>
      <c r="R100" s="4"/>
      <c r="S100" s="4"/>
    </row>
    <row r="101" spans="2:22" x14ac:dyDescent="0.25">
      <c r="B101" s="4"/>
      <c r="C101" s="7"/>
      <c r="D101" s="7"/>
      <c r="E101" s="7"/>
      <c r="F101" s="48" t="s">
        <v>137</v>
      </c>
      <c r="G101" s="48"/>
      <c r="H101" s="47"/>
      <c r="I101" s="48" t="s">
        <v>138</v>
      </c>
      <c r="J101" s="48"/>
      <c r="K101" s="48"/>
      <c r="L101" s="48"/>
      <c r="M101" s="48"/>
      <c r="N101" s="48"/>
      <c r="O101" s="4"/>
      <c r="P101" s="4"/>
      <c r="Q101" s="4"/>
      <c r="R101" s="4"/>
      <c r="S101" s="4"/>
    </row>
    <row r="102" spans="2:22" x14ac:dyDescent="0.25">
      <c r="B102" s="4"/>
      <c r="C102" s="49" t="s">
        <v>141</v>
      </c>
      <c r="D102" s="49"/>
      <c r="E102" s="4"/>
      <c r="F102" s="4"/>
      <c r="G102" s="4"/>
      <c r="H102" s="4"/>
      <c r="I102" s="4"/>
      <c r="J102" s="4"/>
      <c r="K102" s="4"/>
      <c r="L102" s="4"/>
      <c r="M102" s="4"/>
      <c r="N102" s="4"/>
      <c r="O102" s="4"/>
      <c r="P102" s="4"/>
      <c r="Q102" s="4"/>
      <c r="R102" s="4"/>
      <c r="S102" s="4"/>
    </row>
    <row r="103" spans="2:22" x14ac:dyDescent="0.25">
      <c r="B103" s="4"/>
      <c r="C103" s="4"/>
      <c r="D103" s="4"/>
      <c r="E103" s="4"/>
      <c r="F103" s="4"/>
      <c r="G103" s="4"/>
      <c r="H103" s="4"/>
      <c r="I103" s="4"/>
      <c r="J103" s="4"/>
      <c r="K103" s="4"/>
      <c r="L103" s="4"/>
      <c r="M103" s="4"/>
      <c r="N103" s="4"/>
      <c r="O103" s="4"/>
      <c r="P103" s="4"/>
      <c r="Q103" s="4"/>
      <c r="R103" s="4"/>
      <c r="S103" s="4"/>
    </row>
    <row r="104" spans="2:22" ht="6" customHeight="1" x14ac:dyDescent="0.25">
      <c r="B104" s="4"/>
      <c r="C104" s="4"/>
      <c r="D104" s="4"/>
      <c r="E104" s="4"/>
      <c r="F104" s="4"/>
      <c r="G104" s="4"/>
      <c r="H104" s="4"/>
      <c r="I104" s="4"/>
      <c r="J104" s="4"/>
      <c r="K104" s="4"/>
      <c r="L104" s="4"/>
      <c r="M104" s="4"/>
      <c r="N104" s="4"/>
      <c r="O104" s="4"/>
      <c r="P104" s="4"/>
      <c r="Q104" s="4"/>
      <c r="R104" s="4"/>
      <c r="S104" s="4"/>
    </row>
  </sheetData>
  <mergeCells count="267">
    <mergeCell ref="C2:R2"/>
    <mergeCell ref="I3:R3"/>
    <mergeCell ref="W3:AA5"/>
    <mergeCell ref="M4:R4"/>
    <mergeCell ref="C5:R5"/>
    <mergeCell ref="U5:V5"/>
    <mergeCell ref="C9:E9"/>
    <mergeCell ref="F9:R9"/>
    <mergeCell ref="C10:E10"/>
    <mergeCell ref="F10:R10"/>
    <mergeCell ref="C11:E11"/>
    <mergeCell ref="F11:R11"/>
    <mergeCell ref="G6:I6"/>
    <mergeCell ref="U6:V6"/>
    <mergeCell ref="W6:AA8"/>
    <mergeCell ref="C7:H7"/>
    <mergeCell ref="C8:E8"/>
    <mergeCell ref="F8:R8"/>
    <mergeCell ref="I16:M16"/>
    <mergeCell ref="N16:R16"/>
    <mergeCell ref="I17:M17"/>
    <mergeCell ref="N17:R17"/>
    <mergeCell ref="I18:M18"/>
    <mergeCell ref="N18:R18"/>
    <mergeCell ref="C12:E12"/>
    <mergeCell ref="F12:R12"/>
    <mergeCell ref="C13:E13"/>
    <mergeCell ref="F13:R13"/>
    <mergeCell ref="C14:E14"/>
    <mergeCell ref="F14:R14"/>
    <mergeCell ref="C23:G23"/>
    <mergeCell ref="I23:M23"/>
    <mergeCell ref="N23:R23"/>
    <mergeCell ref="C24:G24"/>
    <mergeCell ref="I24:M24"/>
    <mergeCell ref="N24:R24"/>
    <mergeCell ref="C20:G21"/>
    <mergeCell ref="H20:H21"/>
    <mergeCell ref="J20:L20"/>
    <mergeCell ref="O20:R21"/>
    <mergeCell ref="I21:M21"/>
    <mergeCell ref="C22:G22"/>
    <mergeCell ref="I22:M22"/>
    <mergeCell ref="N22:R22"/>
    <mergeCell ref="C27:G27"/>
    <mergeCell ref="I27:M27"/>
    <mergeCell ref="N27:R27"/>
    <mergeCell ref="C28:G28"/>
    <mergeCell ref="I28:M28"/>
    <mergeCell ref="N28:R28"/>
    <mergeCell ref="C25:G25"/>
    <mergeCell ref="I25:M25"/>
    <mergeCell ref="N25:R25"/>
    <mergeCell ref="C26:G26"/>
    <mergeCell ref="I26:M26"/>
    <mergeCell ref="N26:R26"/>
    <mergeCell ref="C31:G31"/>
    <mergeCell ref="I31:M31"/>
    <mergeCell ref="N31:R31"/>
    <mergeCell ref="C32:G32"/>
    <mergeCell ref="I32:M32"/>
    <mergeCell ref="N32:R32"/>
    <mergeCell ref="C29:G29"/>
    <mergeCell ref="I29:M29"/>
    <mergeCell ref="N29:R29"/>
    <mergeCell ref="C30:G30"/>
    <mergeCell ref="I30:M30"/>
    <mergeCell ref="N30:R30"/>
    <mergeCell ref="C35:G35"/>
    <mergeCell ref="I35:M35"/>
    <mergeCell ref="N35:R35"/>
    <mergeCell ref="C36:G36"/>
    <mergeCell ref="I36:M36"/>
    <mergeCell ref="N36:R36"/>
    <mergeCell ref="C33:G33"/>
    <mergeCell ref="I33:M33"/>
    <mergeCell ref="N33:R33"/>
    <mergeCell ref="C34:G34"/>
    <mergeCell ref="I34:M34"/>
    <mergeCell ref="N34:R34"/>
    <mergeCell ref="C39:G39"/>
    <mergeCell ref="I39:M39"/>
    <mergeCell ref="N39:R39"/>
    <mergeCell ref="C40:G40"/>
    <mergeCell ref="I40:M40"/>
    <mergeCell ref="N40:R40"/>
    <mergeCell ref="C37:G37"/>
    <mergeCell ref="I37:M37"/>
    <mergeCell ref="N37:R37"/>
    <mergeCell ref="C38:G38"/>
    <mergeCell ref="I38:M38"/>
    <mergeCell ref="N38:R38"/>
    <mergeCell ref="C43:G43"/>
    <mergeCell ref="I43:M43"/>
    <mergeCell ref="N43:R43"/>
    <mergeCell ref="C44:G44"/>
    <mergeCell ref="I44:M44"/>
    <mergeCell ref="N44:R44"/>
    <mergeCell ref="C41:G41"/>
    <mergeCell ref="I41:M41"/>
    <mergeCell ref="N41:R41"/>
    <mergeCell ref="C42:G42"/>
    <mergeCell ref="I42:M42"/>
    <mergeCell ref="N42:R42"/>
    <mergeCell ref="C47:G47"/>
    <mergeCell ref="I47:M47"/>
    <mergeCell ref="N47:R47"/>
    <mergeCell ref="C48:G48"/>
    <mergeCell ref="I48:M48"/>
    <mergeCell ref="N48:R48"/>
    <mergeCell ref="C45:G45"/>
    <mergeCell ref="I45:M45"/>
    <mergeCell ref="N45:R45"/>
    <mergeCell ref="C46:G46"/>
    <mergeCell ref="I46:M46"/>
    <mergeCell ref="N46:R46"/>
    <mergeCell ref="U51:V51"/>
    <mergeCell ref="C52:G52"/>
    <mergeCell ref="I52:M52"/>
    <mergeCell ref="N52:R52"/>
    <mergeCell ref="C49:G49"/>
    <mergeCell ref="I49:M49"/>
    <mergeCell ref="N49:R49"/>
    <mergeCell ref="C50:G50"/>
    <mergeCell ref="I50:M50"/>
    <mergeCell ref="N50:R50"/>
    <mergeCell ref="C53:G53"/>
    <mergeCell ref="I53:M53"/>
    <mergeCell ref="N53:R53"/>
    <mergeCell ref="C54:G54"/>
    <mergeCell ref="I54:M54"/>
    <mergeCell ref="N54:R54"/>
    <mergeCell ref="C51:G51"/>
    <mergeCell ref="I51:M51"/>
    <mergeCell ref="N51:R51"/>
    <mergeCell ref="C59:G59"/>
    <mergeCell ref="I59:M59"/>
    <mergeCell ref="N59:R59"/>
    <mergeCell ref="C60:G60"/>
    <mergeCell ref="I60:M60"/>
    <mergeCell ref="N60:R60"/>
    <mergeCell ref="C56:N56"/>
    <mergeCell ref="C57:G58"/>
    <mergeCell ref="H57:H58"/>
    <mergeCell ref="J57:L57"/>
    <mergeCell ref="O57:R57"/>
    <mergeCell ref="I58:M58"/>
    <mergeCell ref="N58:O58"/>
    <mergeCell ref="C63:G63"/>
    <mergeCell ref="I63:M63"/>
    <mergeCell ref="N63:R63"/>
    <mergeCell ref="C64:G64"/>
    <mergeCell ref="I64:M64"/>
    <mergeCell ref="N64:R64"/>
    <mergeCell ref="C61:G61"/>
    <mergeCell ref="I61:M61"/>
    <mergeCell ref="N61:R61"/>
    <mergeCell ref="C62:G62"/>
    <mergeCell ref="I62:M62"/>
    <mergeCell ref="N62:R62"/>
    <mergeCell ref="C67:G67"/>
    <mergeCell ref="I67:M67"/>
    <mergeCell ref="N67:R67"/>
    <mergeCell ref="C68:G68"/>
    <mergeCell ref="I68:M68"/>
    <mergeCell ref="N68:R68"/>
    <mergeCell ref="C65:G65"/>
    <mergeCell ref="I65:M65"/>
    <mergeCell ref="N65:R65"/>
    <mergeCell ref="C66:G66"/>
    <mergeCell ref="I66:M66"/>
    <mergeCell ref="N66:R66"/>
    <mergeCell ref="C71:G71"/>
    <mergeCell ref="I71:M71"/>
    <mergeCell ref="N71:R71"/>
    <mergeCell ref="C72:G72"/>
    <mergeCell ref="I72:M72"/>
    <mergeCell ref="N72:R72"/>
    <mergeCell ref="C69:G69"/>
    <mergeCell ref="I69:M69"/>
    <mergeCell ref="N69:R69"/>
    <mergeCell ref="C70:G70"/>
    <mergeCell ref="I70:M70"/>
    <mergeCell ref="N70:R70"/>
    <mergeCell ref="C75:G75"/>
    <mergeCell ref="I75:M75"/>
    <mergeCell ref="N75:R75"/>
    <mergeCell ref="C76:G76"/>
    <mergeCell ref="I76:M76"/>
    <mergeCell ref="N76:R76"/>
    <mergeCell ref="C73:G73"/>
    <mergeCell ref="I73:M73"/>
    <mergeCell ref="N73:R73"/>
    <mergeCell ref="C74:G74"/>
    <mergeCell ref="I74:M74"/>
    <mergeCell ref="N74:R74"/>
    <mergeCell ref="C79:G79"/>
    <mergeCell ref="I79:M79"/>
    <mergeCell ref="N79:R79"/>
    <mergeCell ref="C80:G80"/>
    <mergeCell ref="I80:M80"/>
    <mergeCell ref="N80:R80"/>
    <mergeCell ref="C77:G77"/>
    <mergeCell ref="I77:M77"/>
    <mergeCell ref="N77:R77"/>
    <mergeCell ref="C78:G78"/>
    <mergeCell ref="I78:M78"/>
    <mergeCell ref="N78:R78"/>
    <mergeCell ref="C83:G83"/>
    <mergeCell ref="I83:M83"/>
    <mergeCell ref="N83:R83"/>
    <mergeCell ref="C84:G84"/>
    <mergeCell ref="I84:M84"/>
    <mergeCell ref="N84:R84"/>
    <mergeCell ref="C81:G81"/>
    <mergeCell ref="I81:M81"/>
    <mergeCell ref="N81:R81"/>
    <mergeCell ref="C82:G82"/>
    <mergeCell ref="I82:M82"/>
    <mergeCell ref="N82:R82"/>
    <mergeCell ref="C87:G87"/>
    <mergeCell ref="I87:M87"/>
    <mergeCell ref="N87:R87"/>
    <mergeCell ref="C88:G88"/>
    <mergeCell ref="I88:M88"/>
    <mergeCell ref="N88:R88"/>
    <mergeCell ref="C85:G85"/>
    <mergeCell ref="I85:M85"/>
    <mergeCell ref="N85:R85"/>
    <mergeCell ref="C86:G86"/>
    <mergeCell ref="I86:M86"/>
    <mergeCell ref="N86:R86"/>
    <mergeCell ref="C91:G91"/>
    <mergeCell ref="I91:M91"/>
    <mergeCell ref="N91:R91"/>
    <mergeCell ref="C92:G92"/>
    <mergeCell ref="I92:M92"/>
    <mergeCell ref="N92:R92"/>
    <mergeCell ref="C89:G89"/>
    <mergeCell ref="I89:M89"/>
    <mergeCell ref="N89:R89"/>
    <mergeCell ref="C90:G90"/>
    <mergeCell ref="I90:M90"/>
    <mergeCell ref="N90:R90"/>
    <mergeCell ref="C95:G95"/>
    <mergeCell ref="I95:M95"/>
    <mergeCell ref="N95:R95"/>
    <mergeCell ref="C96:G96"/>
    <mergeCell ref="I96:M96"/>
    <mergeCell ref="N96:R96"/>
    <mergeCell ref="C93:G93"/>
    <mergeCell ref="I93:M93"/>
    <mergeCell ref="N93:R93"/>
    <mergeCell ref="C94:G94"/>
    <mergeCell ref="I94:M94"/>
    <mergeCell ref="N94:R94"/>
    <mergeCell ref="F101:G101"/>
    <mergeCell ref="I101:N101"/>
    <mergeCell ref="C102:D102"/>
    <mergeCell ref="C98:D98"/>
    <mergeCell ref="F98:G98"/>
    <mergeCell ref="I98:N98"/>
    <mergeCell ref="F99:G99"/>
    <mergeCell ref="I99:N99"/>
    <mergeCell ref="C100:D100"/>
    <mergeCell ref="F100:G100"/>
    <mergeCell ref="I100:N100"/>
  </mergeCells>
  <conditionalFormatting sqref="V54 V96">
    <cfRule type="expression" dxfId="1" priority="1" stopIfTrue="1">
      <formula>ABS($V$54)&gt;0.9</formula>
    </cfRule>
  </conditionalFormatting>
  <conditionalFormatting sqref="U54 U96">
    <cfRule type="expression" dxfId="0" priority="2" stopIfTrue="1">
      <formula>ABS($U$54)&gt;0.9</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2025-04-04T11:25:28Z</dcterms:created>
  <dcterms:modified xsi:type="dcterms:W3CDTF">2025-04-07T11:46:26Z</dcterms:modified>
</cp:coreProperties>
</file>